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3.2016" sheetId="1" r:id="rId1"/>
  </sheets>
  <definedNames>
    <definedName name="_GoBack" localSheetId="0">'10.3.2016'!$C$68</definedName>
  </definedNames>
  <calcPr fullCalcOnLoad="1"/>
</workbook>
</file>

<file path=xl/sharedStrings.xml><?xml version="1.0" encoding="utf-8"?>
<sst xmlns="http://schemas.openxmlformats.org/spreadsheetml/2006/main" count="396" uniqueCount="341">
  <si>
    <r>
      <t xml:space="preserve">                       </t>
    </r>
    <r>
      <rPr>
        <b/>
        <sz val="28"/>
        <color indexed="8"/>
        <rFont val="Cambria"/>
        <family val="1"/>
      </rPr>
      <t>KEMO, spol.s r.o. - MODELÁRNA TEPLICE</t>
    </r>
    <r>
      <rPr>
        <b/>
        <i/>
        <sz val="28"/>
        <color indexed="8"/>
        <rFont val="Cambria"/>
        <family val="1"/>
      </rPr>
      <t xml:space="preserve"> </t>
    </r>
  </si>
  <si>
    <t xml:space="preserve">                                                                                                                                  Ceník sádrových forem platný od 1.1.2016 </t>
  </si>
  <si>
    <t xml:space="preserve">              Ceník sádrových forem platný od 10.3.2016</t>
  </si>
  <si>
    <t xml:space="preserve">        </t>
  </si>
  <si>
    <r>
      <t xml:space="preserve"> </t>
    </r>
    <r>
      <rPr>
        <b/>
        <sz val="22"/>
        <color indexed="8"/>
        <rFont val="Cambria"/>
        <family val="1"/>
      </rPr>
      <t>název výrobku</t>
    </r>
  </si>
  <si>
    <r>
      <t xml:space="preserve"> </t>
    </r>
    <r>
      <rPr>
        <b/>
        <sz val="22"/>
        <color indexed="8"/>
        <rFont val="Cambria"/>
        <family val="1"/>
      </rPr>
      <t>počet dílů/popis</t>
    </r>
  </si>
  <si>
    <r>
      <t xml:space="preserve"> </t>
    </r>
    <r>
      <rPr>
        <b/>
        <sz val="16"/>
        <color indexed="8"/>
        <rFont val="Cambria"/>
        <family val="1"/>
      </rPr>
      <t>velikost výrob.        šířka x výška</t>
    </r>
    <r>
      <rPr>
        <b/>
        <sz val="18"/>
        <color indexed="8"/>
        <rFont val="Cambria"/>
        <family val="1"/>
      </rPr>
      <t xml:space="preserve">   </t>
    </r>
  </si>
  <si>
    <t>cena bez DPH</t>
  </si>
  <si>
    <t xml:space="preserve">  21% v Kč. </t>
  </si>
  <si>
    <t>cena s DPH 21%</t>
  </si>
  <si>
    <t xml:space="preserve"> AS</t>
  </si>
  <si>
    <t xml:space="preserve"> anděl sedící</t>
  </si>
  <si>
    <t xml:space="preserve"> AS1</t>
  </si>
  <si>
    <t xml:space="preserve"> anděl svícen a</t>
  </si>
  <si>
    <t>4 tělo,křídla</t>
  </si>
  <si>
    <t xml:space="preserve"> AS2</t>
  </si>
  <si>
    <t xml:space="preserve"> anděl svícen b</t>
  </si>
  <si>
    <t xml:space="preserve"> B1</t>
  </si>
  <si>
    <t xml:space="preserve"> bylinkáč </t>
  </si>
  <si>
    <t>10/se sítkem, hubička</t>
  </si>
  <si>
    <t xml:space="preserve">     120x225</t>
  </si>
  <si>
    <t xml:space="preserve"> BD</t>
  </si>
  <si>
    <t xml:space="preserve"> bábovka domací</t>
  </si>
  <si>
    <t xml:space="preserve">    245 x 85</t>
  </si>
  <si>
    <t xml:space="preserve"> BC</t>
  </si>
  <si>
    <t xml:space="preserve"> bábovka čtyřlístek</t>
  </si>
  <si>
    <t xml:space="preserve">    250 x 82</t>
  </si>
  <si>
    <t xml:space="preserve"> BR</t>
  </si>
  <si>
    <t xml:space="preserve"> báb. ryba</t>
  </si>
  <si>
    <t xml:space="preserve">    215 x 50</t>
  </si>
  <si>
    <t xml:space="preserve"> BH</t>
  </si>
  <si>
    <t xml:space="preserve"> báb.  hrozen</t>
  </si>
  <si>
    <t xml:space="preserve"> CU</t>
  </si>
  <si>
    <t xml:space="preserve"> cukřenka , víčko</t>
  </si>
  <si>
    <t xml:space="preserve"> D1</t>
  </si>
  <si>
    <t xml:space="preserve"> sada dochucovačů</t>
  </si>
  <si>
    <t>v 11+2miska+2ucho</t>
  </si>
  <si>
    <t xml:space="preserve">     150x200</t>
  </si>
  <si>
    <t xml:space="preserve"> D2</t>
  </si>
  <si>
    <t xml:space="preserve"> malá</t>
  </si>
  <si>
    <t xml:space="preserve">       90x160</t>
  </si>
  <si>
    <t xml:space="preserve"> D3</t>
  </si>
  <si>
    <t xml:space="preserve"> dóza</t>
  </si>
  <si>
    <t xml:space="preserve"> s víčkem 4</t>
  </si>
  <si>
    <t xml:space="preserve">     130x150</t>
  </si>
  <si>
    <t xml:space="preserve"> D4</t>
  </si>
  <si>
    <t xml:space="preserve"> miska</t>
  </si>
  <si>
    <t xml:space="preserve"> 2/velká</t>
  </si>
  <si>
    <t xml:space="preserve">     190x80</t>
  </si>
  <si>
    <t xml:space="preserve"> D5</t>
  </si>
  <si>
    <t xml:space="preserve"> 4/malá bez oušek</t>
  </si>
  <si>
    <t xml:space="preserve">     135x70</t>
  </si>
  <si>
    <t xml:space="preserve"> D6</t>
  </si>
  <si>
    <t xml:space="preserve"> pohárek vysoký</t>
  </si>
  <si>
    <t xml:space="preserve"> D7</t>
  </si>
  <si>
    <t xml:space="preserve"> hrnek , pohárek </t>
  </si>
  <si>
    <t>2 s uchem</t>
  </si>
  <si>
    <t xml:space="preserve"> D9</t>
  </si>
  <si>
    <t>v-100,Ø100</t>
  </si>
  <si>
    <t xml:space="preserve"> D10</t>
  </si>
  <si>
    <t>v-120,Ø110</t>
  </si>
  <si>
    <t xml:space="preserve"> D11</t>
  </si>
  <si>
    <t>v-140,Ø120</t>
  </si>
  <si>
    <t xml:space="preserve"> D8</t>
  </si>
  <si>
    <t xml:space="preserve"> 4/nástěnná</t>
  </si>
  <si>
    <t xml:space="preserve"> F1</t>
  </si>
  <si>
    <t xml:space="preserve"> prasátko</t>
  </si>
  <si>
    <t xml:space="preserve"> 2/kasička</t>
  </si>
  <si>
    <t xml:space="preserve"> F2</t>
  </si>
  <si>
    <t xml:space="preserve"> hroch</t>
  </si>
  <si>
    <t xml:space="preserve"> F3</t>
  </si>
  <si>
    <t xml:space="preserve"> hroch pegas</t>
  </si>
  <si>
    <t>6 hroch s křídly</t>
  </si>
  <si>
    <t xml:space="preserve"> F4</t>
  </si>
  <si>
    <t xml:space="preserve"> sovička</t>
  </si>
  <si>
    <t xml:space="preserve"> F5</t>
  </si>
  <si>
    <t xml:space="preserve"> slon velký</t>
  </si>
  <si>
    <t xml:space="preserve"> F6</t>
  </si>
  <si>
    <t xml:space="preserve"> slon malý</t>
  </si>
  <si>
    <t xml:space="preserve"> FO</t>
  </si>
  <si>
    <t xml:space="preserve"> fotbalisté</t>
  </si>
  <si>
    <t>2/tři ve formě</t>
  </si>
  <si>
    <t xml:space="preserve"> H1</t>
  </si>
  <si>
    <t xml:space="preserve"> hrnek</t>
  </si>
  <si>
    <t xml:space="preserve"> 3/baňatý</t>
  </si>
  <si>
    <t xml:space="preserve">     105x100</t>
  </si>
  <si>
    <t xml:space="preserve"> H1P</t>
  </si>
  <si>
    <t xml:space="preserve"> podšálek</t>
  </si>
  <si>
    <t xml:space="preserve"> 2/plochý</t>
  </si>
  <si>
    <t xml:space="preserve">       80x100</t>
  </si>
  <si>
    <t xml:space="preserve"> H2</t>
  </si>
  <si>
    <t xml:space="preserve"> hrnek relief 3x</t>
  </si>
  <si>
    <t xml:space="preserve"> 2/baňatý bez ucha</t>
  </si>
  <si>
    <t xml:space="preserve">   110x95</t>
  </si>
  <si>
    <t xml:space="preserve"> H3</t>
  </si>
  <si>
    <t xml:space="preserve"> 2/s uchem</t>
  </si>
  <si>
    <t xml:space="preserve">       75x100</t>
  </si>
  <si>
    <t xml:space="preserve"> H2O</t>
  </si>
  <si>
    <t xml:space="preserve"> ouško</t>
  </si>
  <si>
    <t xml:space="preserve"> 2/ucho H2,H6</t>
  </si>
  <si>
    <t xml:space="preserve"> H4</t>
  </si>
  <si>
    <t xml:space="preserve"> hrnek d7</t>
  </si>
  <si>
    <t xml:space="preserve"> Pohárek bez ucha</t>
  </si>
  <si>
    <t xml:space="preserve">       85x105</t>
  </si>
  <si>
    <t xml:space="preserve"> H5</t>
  </si>
  <si>
    <t>2/ šálek s uchem</t>
  </si>
  <si>
    <t xml:space="preserve">     75x85</t>
  </si>
  <si>
    <t xml:space="preserve"> H5P</t>
  </si>
  <si>
    <t xml:space="preserve"> 2/</t>
  </si>
  <si>
    <t xml:space="preserve"> H6</t>
  </si>
  <si>
    <t xml:space="preserve"> hrnek muchlaný</t>
  </si>
  <si>
    <t>4/ouško zvlášť</t>
  </si>
  <si>
    <t xml:space="preserve"> H7</t>
  </si>
  <si>
    <t>2/ s uchem</t>
  </si>
  <si>
    <t xml:space="preserve"> H8</t>
  </si>
  <si>
    <t xml:space="preserve"> HK</t>
  </si>
  <si>
    <t xml:space="preserve"> hrnek Karel</t>
  </si>
  <si>
    <t xml:space="preserve"> HR</t>
  </si>
  <si>
    <t xml:space="preserve">     115x125</t>
  </si>
  <si>
    <t xml:space="preserve"> H9</t>
  </si>
  <si>
    <t>2/s uchem</t>
  </si>
  <si>
    <t xml:space="preserve"> H10</t>
  </si>
  <si>
    <t>2/ suchem</t>
  </si>
  <si>
    <t xml:space="preserve"> H11</t>
  </si>
  <si>
    <t xml:space="preserve"> H12</t>
  </si>
  <si>
    <t xml:space="preserve"> HS</t>
  </si>
  <si>
    <t xml:space="preserve"> hrnek S</t>
  </si>
  <si>
    <t xml:space="preserve"> HT</t>
  </si>
  <si>
    <t xml:space="preserve"> hrnek T</t>
  </si>
  <si>
    <t xml:space="preserve"> HV</t>
  </si>
  <si>
    <t xml:space="preserve"> hvězdička</t>
  </si>
  <si>
    <t xml:space="preserve"> JM</t>
  </si>
  <si>
    <t xml:space="preserve"> jmenovka popiska</t>
  </si>
  <si>
    <t>Relief</t>
  </si>
  <si>
    <t xml:space="preserve"> K1</t>
  </si>
  <si>
    <t xml:space="preserve"> květináč s miskou</t>
  </si>
  <si>
    <t xml:space="preserve"> 2+2/velký</t>
  </si>
  <si>
    <t xml:space="preserve">     130x120     </t>
  </si>
  <si>
    <t xml:space="preserve"> K2</t>
  </si>
  <si>
    <t xml:space="preserve"> 2+2/malý</t>
  </si>
  <si>
    <t xml:space="preserve">     100x100</t>
  </si>
  <si>
    <t xml:space="preserve"> K3</t>
  </si>
  <si>
    <t xml:space="preserve"> květník</t>
  </si>
  <si>
    <t>1/velký kulatý</t>
  </si>
  <si>
    <t xml:space="preserve">     160x150</t>
  </si>
  <si>
    <t xml:space="preserve"> K4</t>
  </si>
  <si>
    <t xml:space="preserve"> květináč ,miska</t>
  </si>
  <si>
    <t>2+2/malý</t>
  </si>
  <si>
    <t xml:space="preserve">   110x90</t>
  </si>
  <si>
    <t xml:space="preserve"> KB1</t>
  </si>
  <si>
    <t xml:space="preserve"> korbel</t>
  </si>
  <si>
    <t xml:space="preserve"> 3/bez dekoru</t>
  </si>
  <si>
    <t xml:space="preserve">     110x180</t>
  </si>
  <si>
    <t xml:space="preserve"> KB2</t>
  </si>
  <si>
    <t xml:space="preserve"> 3/s obtiskem</t>
  </si>
  <si>
    <t xml:space="preserve"> KB3</t>
  </si>
  <si>
    <t xml:space="preserve"> korbel </t>
  </si>
  <si>
    <t xml:space="preserve"> 3/s reliefem</t>
  </si>
  <si>
    <t xml:space="preserve">     115x170</t>
  </si>
  <si>
    <t xml:space="preserve"> KB4</t>
  </si>
  <si>
    <t xml:space="preserve"> 3/s reliefem a obtisk</t>
  </si>
  <si>
    <t xml:space="preserve"> KB5</t>
  </si>
  <si>
    <t xml:space="preserve"> 2/malý  </t>
  </si>
  <si>
    <t xml:space="preserve">       90x120</t>
  </si>
  <si>
    <t xml:space="preserve"> KB6</t>
  </si>
  <si>
    <t xml:space="preserve"> KB7</t>
  </si>
  <si>
    <t xml:space="preserve"> KM</t>
  </si>
  <si>
    <t xml:space="preserve"> korbel mini</t>
  </si>
  <si>
    <t xml:space="preserve"> 2 ucho</t>
  </si>
  <si>
    <t xml:space="preserve">      80x75</t>
  </si>
  <si>
    <t>KOC</t>
  </si>
  <si>
    <t xml:space="preserve"> kočka</t>
  </si>
  <si>
    <t>2+2hlava</t>
  </si>
  <si>
    <t>KON</t>
  </si>
  <si>
    <t xml:space="preserve"> konvice,víčko</t>
  </si>
  <si>
    <t>2+2</t>
  </si>
  <si>
    <t>KOH</t>
  </si>
  <si>
    <t xml:space="preserve"> kohout</t>
  </si>
  <si>
    <t>KOP1</t>
  </si>
  <si>
    <t xml:space="preserve"> koule velká 16cm</t>
  </si>
  <si>
    <t>KOP2</t>
  </si>
  <si>
    <t xml:space="preserve"> koule malá 11,5cm</t>
  </si>
  <si>
    <t xml:space="preserve"> KR1</t>
  </si>
  <si>
    <t xml:space="preserve"> králík velký</t>
  </si>
  <si>
    <t xml:space="preserve"> KR2</t>
  </si>
  <si>
    <t xml:space="preserve"> králik malý</t>
  </si>
  <si>
    <t>2/čtyři ve formě</t>
  </si>
  <si>
    <t xml:space="preserve"> KR3</t>
  </si>
  <si>
    <t xml:space="preserve"> králík šátek a</t>
  </si>
  <si>
    <t xml:space="preserve"> KR4</t>
  </si>
  <si>
    <t xml:space="preserve"> králík šátek b</t>
  </si>
  <si>
    <t xml:space="preserve"> KV1</t>
  </si>
  <si>
    <t xml:space="preserve"> kalíšek na vejce</t>
  </si>
  <si>
    <t>Ø52</t>
  </si>
  <si>
    <t xml:space="preserve"> KV2</t>
  </si>
  <si>
    <t>Ø67</t>
  </si>
  <si>
    <t>MOT1</t>
  </si>
  <si>
    <t xml:space="preserve"> motýl velký</t>
  </si>
  <si>
    <t>MOT2</t>
  </si>
  <si>
    <t xml:space="preserve"> motýl malý</t>
  </si>
  <si>
    <t>OV1</t>
  </si>
  <si>
    <t xml:space="preserve"> ovál velký talíř</t>
  </si>
  <si>
    <t>2 velká forma</t>
  </si>
  <si>
    <t xml:space="preserve"> P1</t>
  </si>
  <si>
    <t xml:space="preserve"> husa velká</t>
  </si>
  <si>
    <t xml:space="preserve"> P2</t>
  </si>
  <si>
    <t xml:space="preserve"> husa střední</t>
  </si>
  <si>
    <t xml:space="preserve"> P3</t>
  </si>
  <si>
    <t xml:space="preserve"> husa malá</t>
  </si>
  <si>
    <t xml:space="preserve"> P4</t>
  </si>
  <si>
    <t xml:space="preserve"> husa s hlavou dolů</t>
  </si>
  <si>
    <t xml:space="preserve"> P5</t>
  </si>
  <si>
    <t xml:space="preserve"> husička</t>
  </si>
  <si>
    <t xml:space="preserve"> P6</t>
  </si>
  <si>
    <t xml:space="preserve"> husí pochod</t>
  </si>
  <si>
    <t xml:space="preserve"> P7</t>
  </si>
  <si>
    <t xml:space="preserve"> medvěd velký</t>
  </si>
  <si>
    <t xml:space="preserve">   280  x 320</t>
  </si>
  <si>
    <t xml:space="preserve"> P8</t>
  </si>
  <si>
    <t xml:space="preserve"> medvěd střední</t>
  </si>
  <si>
    <t xml:space="preserve">   180  x 200</t>
  </si>
  <si>
    <t xml:space="preserve"> P9</t>
  </si>
  <si>
    <t xml:space="preserve"> medvěd malý</t>
  </si>
  <si>
    <t xml:space="preserve">   135  x 140</t>
  </si>
  <si>
    <t xml:space="preserve"> PR1</t>
  </si>
  <si>
    <t xml:space="preserve"> prasátka pusa</t>
  </si>
  <si>
    <t xml:space="preserve"> PT</t>
  </si>
  <si>
    <t xml:space="preserve"> ptáčci</t>
  </si>
  <si>
    <t xml:space="preserve"> R1</t>
  </si>
  <si>
    <t xml:space="preserve"> rám. ker.obrázek</t>
  </si>
  <si>
    <t>Ovál relief</t>
  </si>
  <si>
    <t xml:space="preserve"> R2</t>
  </si>
  <si>
    <t>Ovál velký hladký</t>
  </si>
  <si>
    <t xml:space="preserve"> R3</t>
  </si>
  <si>
    <t>Ovál střední hladký</t>
  </si>
  <si>
    <t xml:space="preserve"> R4</t>
  </si>
  <si>
    <t>Oval malý hladký</t>
  </si>
  <si>
    <t xml:space="preserve"> R5</t>
  </si>
  <si>
    <t xml:space="preserve"> S1</t>
  </si>
  <si>
    <t xml:space="preserve"> svícen</t>
  </si>
  <si>
    <t xml:space="preserve"> 4/plochý  ucho zvlášt</t>
  </si>
  <si>
    <t xml:space="preserve">      66x115</t>
  </si>
  <si>
    <t xml:space="preserve"> S2</t>
  </si>
  <si>
    <t xml:space="preserve"> 4/malý stejné ucho</t>
  </si>
  <si>
    <t xml:space="preserve">      30x100</t>
  </si>
  <si>
    <t xml:space="preserve"> S3</t>
  </si>
  <si>
    <t xml:space="preserve"> popelník</t>
  </si>
  <si>
    <t xml:space="preserve"> 2/kulatý</t>
  </si>
  <si>
    <t xml:space="preserve">   165x30</t>
  </si>
  <si>
    <t xml:space="preserve"> S4</t>
  </si>
  <si>
    <t xml:space="preserve"> lampička pogoda</t>
  </si>
  <si>
    <t xml:space="preserve"> 5/pogoda</t>
  </si>
  <si>
    <t xml:space="preserve">     120x210</t>
  </si>
  <si>
    <t xml:space="preserve"> S5</t>
  </si>
  <si>
    <t xml:space="preserve"> domek sníh</t>
  </si>
  <si>
    <t xml:space="preserve"> 2/na svíčku</t>
  </si>
  <si>
    <t xml:space="preserve">     130x120</t>
  </si>
  <si>
    <t xml:space="preserve"> S6</t>
  </si>
  <si>
    <t xml:space="preserve"> zvonek velký</t>
  </si>
  <si>
    <t>2/ s dekorem</t>
  </si>
  <si>
    <t xml:space="preserve">       95x110</t>
  </si>
  <si>
    <t xml:space="preserve"> S6M</t>
  </si>
  <si>
    <t xml:space="preserve"> zvonek malý</t>
  </si>
  <si>
    <t xml:space="preserve"> S7</t>
  </si>
  <si>
    <t xml:space="preserve"> adventní věnec</t>
  </si>
  <si>
    <t xml:space="preserve"> vánoční svícen 4</t>
  </si>
  <si>
    <t xml:space="preserve">    300x50</t>
  </si>
  <si>
    <t xml:space="preserve"> S9</t>
  </si>
  <si>
    <r>
      <t xml:space="preserve"> aromalampa</t>
    </r>
    <r>
      <rPr>
        <i/>
        <sz val="16"/>
        <color indexed="8"/>
        <rFont val="Times New Roman"/>
        <family val="1"/>
      </rPr>
      <t xml:space="preserve">   H20,H2</t>
    </r>
  </si>
  <si>
    <t>4 s miskou ucho zvláš</t>
  </si>
  <si>
    <t xml:space="preserve">    155x60</t>
  </si>
  <si>
    <t>Hrnek H2</t>
  </si>
  <si>
    <t xml:space="preserve"> SC1</t>
  </si>
  <si>
    <t xml:space="preserve"> santa claus </t>
  </si>
  <si>
    <t>2 víc pozic a,b,c</t>
  </si>
  <si>
    <t xml:space="preserve"> SC2</t>
  </si>
  <si>
    <t xml:space="preserve"> santa claus</t>
  </si>
  <si>
    <t>2  víc pozic a,b,c</t>
  </si>
  <si>
    <t xml:space="preserve"> SD</t>
  </si>
  <si>
    <t xml:space="preserve"> sádrová deska</t>
  </si>
  <si>
    <t xml:space="preserve">     250x350</t>
  </si>
  <si>
    <t xml:space="preserve"> sádrová deska kulatá</t>
  </si>
  <si>
    <t>Ø250</t>
  </si>
  <si>
    <t xml:space="preserve"> SD2</t>
  </si>
  <si>
    <t>450x350x30</t>
  </si>
  <si>
    <t>SDK1</t>
  </si>
  <si>
    <t xml:space="preserve"> sádr. deska kulatá</t>
  </si>
  <si>
    <t xml:space="preserve">      Ø 170</t>
  </si>
  <si>
    <t>SDK2</t>
  </si>
  <si>
    <t xml:space="preserve">      Ø 210</t>
  </si>
  <si>
    <t xml:space="preserve"> SZ</t>
  </si>
  <si>
    <t xml:space="preserve"> zvonek</t>
  </si>
  <si>
    <t xml:space="preserve">    85x95</t>
  </si>
  <si>
    <t xml:space="preserve"> VK</t>
  </si>
  <si>
    <t xml:space="preserve"> vázička</t>
  </si>
  <si>
    <t>3/malá dochucovač</t>
  </si>
  <si>
    <t xml:space="preserve">      50x120</t>
  </si>
  <si>
    <t xml:space="preserve"> ZA</t>
  </si>
  <si>
    <t xml:space="preserve"> žába (na kouli)</t>
  </si>
  <si>
    <t xml:space="preserve"> ZK1</t>
  </si>
  <si>
    <t xml:space="preserve"> slunce</t>
  </si>
  <si>
    <t xml:space="preserve"> V1 </t>
  </si>
  <si>
    <t xml:space="preserve"> váza  </t>
  </si>
  <si>
    <t xml:space="preserve"> 2/štíhlá vysoká</t>
  </si>
  <si>
    <t xml:space="preserve">   100x360</t>
  </si>
  <si>
    <t xml:space="preserve"> V2</t>
  </si>
  <si>
    <t xml:space="preserve"> váza      </t>
  </si>
  <si>
    <t xml:space="preserve"> 2/štíhlá nízká</t>
  </si>
  <si>
    <t xml:space="preserve">     75x270</t>
  </si>
  <si>
    <t xml:space="preserve"> V3</t>
  </si>
  <si>
    <t xml:space="preserve"> váza</t>
  </si>
  <si>
    <t xml:space="preserve"> 3/lahev 2/ucho</t>
  </si>
  <si>
    <t xml:space="preserve">     85x255</t>
  </si>
  <si>
    <t xml:space="preserve"> V4</t>
  </si>
  <si>
    <t xml:space="preserve"> 4+3/čína</t>
  </si>
  <si>
    <t xml:space="preserve">     210x330</t>
  </si>
  <si>
    <t xml:space="preserve"> V5</t>
  </si>
  <si>
    <t xml:space="preserve"> 4/baňatá</t>
  </si>
  <si>
    <t xml:space="preserve">     130x180</t>
  </si>
  <si>
    <t xml:space="preserve"> V6</t>
  </si>
  <si>
    <t xml:space="preserve"> 4/baňatá velká</t>
  </si>
  <si>
    <t xml:space="preserve">     140x240</t>
  </si>
  <si>
    <t xml:space="preserve"> V7</t>
  </si>
  <si>
    <t xml:space="preserve">       70x150</t>
  </si>
  <si>
    <t xml:space="preserve"> V8</t>
  </si>
  <si>
    <t xml:space="preserve"> 3/malá</t>
  </si>
  <si>
    <t xml:space="preserve"> VV1</t>
  </si>
  <si>
    <t xml:space="preserve"> vajíčko velikonoce </t>
  </si>
  <si>
    <t xml:space="preserve"> VV2</t>
  </si>
  <si>
    <t xml:space="preserve"> vejce velké</t>
  </si>
  <si>
    <t xml:space="preserve"> VV3</t>
  </si>
  <si>
    <t xml:space="preserve"> vejce pštrosí</t>
  </si>
  <si>
    <t xml:space="preserve"> KEMO, spol.s r.o.    </t>
  </si>
  <si>
    <t>tel: 417578898, 417825344</t>
  </si>
  <si>
    <t xml:space="preserve"> Němečky 26</t>
  </si>
  <si>
    <t>mobil: 776793977</t>
  </si>
  <si>
    <t xml:space="preserve"> 417 65 Ohníč     </t>
  </si>
  <si>
    <t>e-mail: vyroba@modelarnateplice.cz, info@modelarnateplice.cz</t>
  </si>
  <si>
    <t xml:space="preserve"> IČO: 48267732    </t>
  </si>
  <si>
    <t>www.modelarnateplice.cz</t>
  </si>
  <si>
    <t xml:space="preserve"> DIČ: CZ48267732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</si>
</sst>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28"/>
      <color indexed="8"/>
      <name val="Times New Roman"/>
      <family val="1"/>
    </font>
    <font>
      <b/>
      <sz val="28"/>
      <color indexed="8"/>
      <name val="Cambria"/>
      <family val="1"/>
    </font>
    <font>
      <b/>
      <i/>
      <sz val="28"/>
      <color indexed="8"/>
      <name val="Cambria"/>
      <family val="1"/>
    </font>
    <font>
      <b/>
      <i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8"/>
      <name val="Cambria"/>
      <family val="1"/>
    </font>
    <font>
      <b/>
      <sz val="16"/>
      <color indexed="8"/>
      <name val="Cambria"/>
      <family val="1"/>
    </font>
    <font>
      <b/>
      <sz val="18"/>
      <color indexed="8"/>
      <name val="Cambria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color indexed="12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>
      <alignment/>
      <protection/>
    </xf>
  </cellStyleXfs>
  <cellXfs count="58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left" vertical="center"/>
    </xf>
    <xf numFmtId="164" fontId="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14" fillId="0" borderId="7" xfId="0" applyFont="1" applyBorder="1" applyAlignment="1">
      <alignment vertical="top" wrapText="1"/>
    </xf>
    <xf numFmtId="164" fontId="15" fillId="0" borderId="8" xfId="0" applyFont="1" applyBorder="1" applyAlignment="1">
      <alignment vertical="top" wrapText="1"/>
    </xf>
    <xf numFmtId="165" fontId="15" fillId="0" borderId="9" xfId="0" applyNumberFormat="1" applyFont="1" applyBorder="1" applyAlignment="1">
      <alignment horizontal="left" vertical="center" wrapText="1"/>
    </xf>
    <xf numFmtId="165" fontId="15" fillId="0" borderId="10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64" fontId="14" fillId="0" borderId="13" xfId="0" applyFont="1" applyBorder="1" applyAlignment="1">
      <alignment vertical="top" wrapText="1"/>
    </xf>
    <xf numFmtId="164" fontId="15" fillId="0" borderId="14" xfId="0" applyFont="1" applyBorder="1" applyAlignment="1">
      <alignment vertical="top" wrapText="1"/>
    </xf>
    <xf numFmtId="165" fontId="15" fillId="0" borderId="11" xfId="0" applyNumberFormat="1" applyFont="1" applyBorder="1" applyAlignment="1">
      <alignment horizontal="left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164" fontId="14" fillId="0" borderId="16" xfId="0" applyFont="1" applyBorder="1" applyAlignment="1">
      <alignment vertical="top" wrapText="1"/>
    </xf>
    <xf numFmtId="164" fontId="15" fillId="0" borderId="17" xfId="0" applyFont="1" applyBorder="1" applyAlignment="1">
      <alignment vertical="top" wrapText="1"/>
    </xf>
    <xf numFmtId="165" fontId="15" fillId="0" borderId="15" xfId="0" applyNumberFormat="1" applyFont="1" applyBorder="1" applyAlignment="1">
      <alignment horizontal="center" vertical="center" shrinkToFit="1"/>
    </xf>
    <xf numFmtId="165" fontId="13" fillId="0" borderId="11" xfId="0" applyNumberFormat="1" applyFont="1" applyBorder="1" applyAlignment="1">
      <alignment horizontal="center" vertical="center" wrapText="1"/>
    </xf>
    <xf numFmtId="164" fontId="14" fillId="0" borderId="18" xfId="0" applyFont="1" applyBorder="1" applyAlignment="1">
      <alignment vertical="top" wrapText="1"/>
    </xf>
    <xf numFmtId="164" fontId="14" fillId="0" borderId="0" xfId="0" applyFont="1" applyBorder="1" applyAlignment="1">
      <alignment vertical="top" wrapText="1"/>
    </xf>
    <xf numFmtId="164" fontId="15" fillId="0" borderId="2" xfId="0" applyFont="1" applyBorder="1" applyAlignment="1">
      <alignment vertical="top" shrinkToFit="1"/>
    </xf>
    <xf numFmtId="164" fontId="15" fillId="0" borderId="14" xfId="0" applyFont="1" applyBorder="1" applyAlignment="1">
      <alignment vertical="top" shrinkToFit="1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5" fontId="15" fillId="0" borderId="19" xfId="0" applyNumberFormat="1" applyFont="1" applyBorder="1" applyAlignment="1">
      <alignment horizontal="left" vertical="center" wrapText="1"/>
    </xf>
    <xf numFmtId="165" fontId="15" fillId="0" borderId="20" xfId="0" applyNumberFormat="1" applyFont="1" applyBorder="1" applyAlignment="1">
      <alignment horizontal="center" vertical="center" wrapText="1"/>
    </xf>
    <xf numFmtId="165" fontId="14" fillId="0" borderId="19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4" fontId="15" fillId="0" borderId="0" xfId="0" applyFont="1" applyBorder="1" applyAlignment="1">
      <alignment vertical="top" wrapText="1"/>
    </xf>
    <xf numFmtId="165" fontId="15" fillId="0" borderId="0" xfId="0" applyNumberFormat="1" applyFont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13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5" fontId="0" fillId="0" borderId="0" xfId="0" applyNumberFormat="1" applyBorder="1" applyAlignment="1">
      <alignment horizontal="center" vertical="center"/>
    </xf>
    <xf numFmtId="164" fontId="22" fillId="0" borderId="0" xfId="0" applyFont="1" applyAlignment="1">
      <alignment/>
    </xf>
    <xf numFmtId="164" fontId="23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arnateplice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 topLeftCell="A1">
      <selection activeCell="O11" sqref="O11"/>
    </sheetView>
  </sheetViews>
  <sheetFormatPr defaultColWidth="9.140625" defaultRowHeight="15"/>
  <cols>
    <col min="1" max="1" width="2.421875" style="0" customWidth="1"/>
    <col min="2" max="2" width="9.28125" style="0" customWidth="1"/>
    <col min="3" max="3" width="26.7109375" style="0" customWidth="1"/>
    <col min="4" max="4" width="56.8515625" style="0" customWidth="1"/>
    <col min="5" max="6" width="19.7109375" style="0" customWidth="1"/>
    <col min="7" max="8" width="0" style="0" hidden="1" customWidth="1"/>
    <col min="9" max="9" width="19.7109375" style="0" customWidth="1"/>
    <col min="10" max="16384" width="8.7109375" style="0" customWidth="1"/>
  </cols>
  <sheetData>
    <row r="1" spans="2:9" ht="36">
      <c r="B1" s="1" t="s">
        <v>0</v>
      </c>
      <c r="C1" s="1"/>
      <c r="D1" s="1"/>
      <c r="E1" s="1"/>
      <c r="F1" s="1"/>
      <c r="G1" s="1"/>
      <c r="H1" s="1"/>
      <c r="I1" s="1"/>
    </row>
    <row r="2" spans="2:4" ht="18.75">
      <c r="B2" s="2" t="s">
        <v>1</v>
      </c>
      <c r="C2" s="3"/>
      <c r="D2" s="4" t="s">
        <v>2</v>
      </c>
    </row>
    <row r="3" spans="2:6" ht="15.75">
      <c r="B3" s="5" t="s">
        <v>3</v>
      </c>
      <c r="C3" s="6"/>
      <c r="D3" s="7"/>
      <c r="E3" s="6"/>
      <c r="F3" s="5"/>
    </row>
    <row r="4" spans="1:9" ht="67.5" customHeight="1">
      <c r="A4" s="6"/>
      <c r="B4" s="8"/>
      <c r="C4" s="9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8" t="s">
        <v>9</v>
      </c>
      <c r="I4" s="14" t="s">
        <v>9</v>
      </c>
    </row>
    <row r="5" spans="1:9" ht="19.5" customHeight="1">
      <c r="A5" s="6"/>
      <c r="B5" s="15" t="s">
        <v>10</v>
      </c>
      <c r="C5" s="16" t="s">
        <v>11</v>
      </c>
      <c r="D5" s="17">
        <v>3</v>
      </c>
      <c r="E5" s="18"/>
      <c r="F5" s="19">
        <v>299</v>
      </c>
      <c r="G5" s="20">
        <f>+F5+(0.21*F5)</f>
        <v>361.79</v>
      </c>
      <c r="H5" s="21">
        <f>F5*0.21+F5</f>
        <v>361.79</v>
      </c>
      <c r="I5" s="22">
        <f>CEILING(H5,1)</f>
        <v>362</v>
      </c>
    </row>
    <row r="6" spans="1:9" ht="19.5" customHeight="1">
      <c r="A6" s="6"/>
      <c r="B6" s="23" t="s">
        <v>12</v>
      </c>
      <c r="C6" s="24" t="s">
        <v>13</v>
      </c>
      <c r="D6" s="25" t="s">
        <v>14</v>
      </c>
      <c r="E6" s="26"/>
      <c r="F6" s="27">
        <v>507</v>
      </c>
      <c r="G6" s="20">
        <f aca="true" t="shared" si="0" ref="G6:G72">+F6+(0.21*F6)</f>
        <v>613.47</v>
      </c>
      <c r="H6" s="28">
        <f aca="true" t="shared" si="1" ref="H6:H69">F6*0.21+F6</f>
        <v>613.47</v>
      </c>
      <c r="I6" s="29">
        <f aca="true" t="shared" si="2" ref="I6:I69">CEILING(H6,1)</f>
        <v>614</v>
      </c>
    </row>
    <row r="7" spans="1:9" ht="19.5" customHeight="1">
      <c r="A7" s="6"/>
      <c r="B7" s="23" t="s">
        <v>15</v>
      </c>
      <c r="C7" s="24" t="s">
        <v>16</v>
      </c>
      <c r="D7" s="25" t="s">
        <v>14</v>
      </c>
      <c r="E7" s="26"/>
      <c r="F7" s="27">
        <v>507</v>
      </c>
      <c r="G7" s="20">
        <f t="shared" si="0"/>
        <v>613.47</v>
      </c>
      <c r="H7" s="28">
        <f t="shared" si="1"/>
        <v>613.47</v>
      </c>
      <c r="I7" s="29">
        <f t="shared" si="2"/>
        <v>614</v>
      </c>
    </row>
    <row r="8" spans="1:9" ht="19.5" customHeight="1">
      <c r="A8" s="6"/>
      <c r="B8" s="23" t="s">
        <v>17</v>
      </c>
      <c r="C8" s="24" t="s">
        <v>18</v>
      </c>
      <c r="D8" s="25" t="s">
        <v>19</v>
      </c>
      <c r="E8" s="26" t="s">
        <v>20</v>
      </c>
      <c r="F8" s="27">
        <v>780</v>
      </c>
      <c r="G8" s="20">
        <f t="shared" si="0"/>
        <v>943.8</v>
      </c>
      <c r="H8" s="28">
        <f t="shared" si="1"/>
        <v>943.8</v>
      </c>
      <c r="I8" s="29">
        <f t="shared" si="2"/>
        <v>944</v>
      </c>
    </row>
    <row r="9" spans="1:9" ht="19.5" customHeight="1">
      <c r="A9" s="6"/>
      <c r="B9" s="23" t="s">
        <v>21</v>
      </c>
      <c r="C9" s="24" t="s">
        <v>22</v>
      </c>
      <c r="D9" s="25">
        <v>2</v>
      </c>
      <c r="E9" s="26" t="s">
        <v>23</v>
      </c>
      <c r="F9" s="27">
        <v>312</v>
      </c>
      <c r="G9" s="20">
        <f t="shared" si="0"/>
        <v>377.52</v>
      </c>
      <c r="H9" s="28">
        <f t="shared" si="1"/>
        <v>377.52</v>
      </c>
      <c r="I9" s="29">
        <f t="shared" si="2"/>
        <v>378</v>
      </c>
    </row>
    <row r="10" spans="1:9" ht="19.5" customHeight="1">
      <c r="A10" s="6"/>
      <c r="B10" s="23" t="s">
        <v>24</v>
      </c>
      <c r="C10" s="24" t="s">
        <v>25</v>
      </c>
      <c r="D10" s="25">
        <v>2</v>
      </c>
      <c r="E10" s="26" t="s">
        <v>26</v>
      </c>
      <c r="F10" s="27">
        <v>312</v>
      </c>
      <c r="G10" s="20">
        <f t="shared" si="0"/>
        <v>377.52</v>
      </c>
      <c r="H10" s="28">
        <f t="shared" si="1"/>
        <v>377.52</v>
      </c>
      <c r="I10" s="29">
        <f t="shared" si="2"/>
        <v>378</v>
      </c>
    </row>
    <row r="11" spans="1:9" ht="19.5" customHeight="1">
      <c r="A11" s="6"/>
      <c r="B11" s="23" t="s">
        <v>27</v>
      </c>
      <c r="C11" s="24" t="s">
        <v>28</v>
      </c>
      <c r="D11" s="25">
        <v>2</v>
      </c>
      <c r="E11" s="26" t="s">
        <v>29</v>
      </c>
      <c r="F11" s="27">
        <v>312</v>
      </c>
      <c r="G11" s="20">
        <f t="shared" si="0"/>
        <v>377.52</v>
      </c>
      <c r="H11" s="28">
        <f t="shared" si="1"/>
        <v>377.52</v>
      </c>
      <c r="I11" s="29">
        <f t="shared" si="2"/>
        <v>378</v>
      </c>
    </row>
    <row r="12" spans="1:9" ht="19.5" customHeight="1">
      <c r="A12" s="6"/>
      <c r="B12" s="23" t="s">
        <v>30</v>
      </c>
      <c r="C12" s="24" t="s">
        <v>31</v>
      </c>
      <c r="D12" s="25">
        <v>4</v>
      </c>
      <c r="E12" s="26"/>
      <c r="F12" s="27">
        <v>338</v>
      </c>
      <c r="G12" s="20">
        <f t="shared" si="0"/>
        <v>408.98</v>
      </c>
      <c r="H12" s="28">
        <f t="shared" si="1"/>
        <v>408.98</v>
      </c>
      <c r="I12" s="29">
        <f t="shared" si="2"/>
        <v>409</v>
      </c>
    </row>
    <row r="13" spans="1:9" ht="19.5" customHeight="1">
      <c r="A13" s="6"/>
      <c r="B13" s="23" t="s">
        <v>32</v>
      </c>
      <c r="C13" s="24" t="s">
        <v>33</v>
      </c>
      <c r="D13" s="25">
        <v>4</v>
      </c>
      <c r="E13" s="26"/>
      <c r="F13" s="27">
        <v>520</v>
      </c>
      <c r="G13" s="20">
        <f t="shared" si="0"/>
        <v>629.2</v>
      </c>
      <c r="H13" s="28">
        <f t="shared" si="1"/>
        <v>629.2</v>
      </c>
      <c r="I13" s="29">
        <f t="shared" si="2"/>
        <v>630</v>
      </c>
    </row>
    <row r="14" spans="1:9" ht="19.5" customHeight="1">
      <c r="A14" s="6"/>
      <c r="B14" s="23" t="s">
        <v>34</v>
      </c>
      <c r="C14" s="24" t="s">
        <v>35</v>
      </c>
      <c r="D14" s="25" t="s">
        <v>36</v>
      </c>
      <c r="E14" s="26" t="s">
        <v>37</v>
      </c>
      <c r="F14" s="27">
        <v>962</v>
      </c>
      <c r="G14" s="20">
        <f t="shared" si="0"/>
        <v>1164.02</v>
      </c>
      <c r="H14" s="28">
        <f t="shared" si="1"/>
        <v>1164.02</v>
      </c>
      <c r="I14" s="29">
        <f t="shared" si="2"/>
        <v>1165</v>
      </c>
    </row>
    <row r="15" spans="1:9" ht="19.5" customHeight="1">
      <c r="A15" s="6"/>
      <c r="B15" s="23" t="s">
        <v>38</v>
      </c>
      <c r="C15" s="24" t="s">
        <v>35</v>
      </c>
      <c r="D15" s="25" t="s">
        <v>39</v>
      </c>
      <c r="E15" s="26" t="s">
        <v>40</v>
      </c>
      <c r="F15" s="27">
        <v>663</v>
      </c>
      <c r="G15" s="20">
        <f t="shared" si="0"/>
        <v>802.23</v>
      </c>
      <c r="H15" s="28">
        <f t="shared" si="1"/>
        <v>802.23</v>
      </c>
      <c r="I15" s="29">
        <f t="shared" si="2"/>
        <v>803</v>
      </c>
    </row>
    <row r="16" spans="1:9" ht="19.5" customHeight="1">
      <c r="A16" s="6"/>
      <c r="B16" s="23" t="s">
        <v>41</v>
      </c>
      <c r="C16" s="24" t="s">
        <v>42</v>
      </c>
      <c r="D16" s="25" t="s">
        <v>43</v>
      </c>
      <c r="E16" s="26" t="s">
        <v>44</v>
      </c>
      <c r="F16" s="27">
        <v>390</v>
      </c>
      <c r="G16" s="20">
        <f t="shared" si="0"/>
        <v>471.9</v>
      </c>
      <c r="H16" s="28">
        <f t="shared" si="1"/>
        <v>471.9</v>
      </c>
      <c r="I16" s="29">
        <f t="shared" si="2"/>
        <v>472</v>
      </c>
    </row>
    <row r="17" spans="1:9" ht="19.5" customHeight="1">
      <c r="A17" s="6"/>
      <c r="B17" s="23" t="s">
        <v>45</v>
      </c>
      <c r="C17" s="24" t="s">
        <v>46</v>
      </c>
      <c r="D17" s="25" t="s">
        <v>47</v>
      </c>
      <c r="E17" s="26" t="s">
        <v>48</v>
      </c>
      <c r="F17" s="27">
        <v>299</v>
      </c>
      <c r="G17" s="20">
        <f t="shared" si="0"/>
        <v>361.79</v>
      </c>
      <c r="H17" s="28">
        <f t="shared" si="1"/>
        <v>361.79</v>
      </c>
      <c r="I17" s="29">
        <f t="shared" si="2"/>
        <v>362</v>
      </c>
    </row>
    <row r="18" spans="1:9" ht="19.5" customHeight="1">
      <c r="A18" s="6"/>
      <c r="B18" s="23" t="s">
        <v>49</v>
      </c>
      <c r="C18" s="24" t="s">
        <v>46</v>
      </c>
      <c r="D18" s="25" t="s">
        <v>50</v>
      </c>
      <c r="E18" s="26" t="s">
        <v>51</v>
      </c>
      <c r="F18" s="27">
        <v>273</v>
      </c>
      <c r="G18" s="20">
        <f t="shared" si="0"/>
        <v>330.33</v>
      </c>
      <c r="H18" s="28">
        <f t="shared" si="1"/>
        <v>330.33</v>
      </c>
      <c r="I18" s="29">
        <f t="shared" si="2"/>
        <v>331</v>
      </c>
    </row>
    <row r="19" spans="1:9" ht="19.5" customHeight="1">
      <c r="A19" s="6"/>
      <c r="B19" s="23" t="s">
        <v>52</v>
      </c>
      <c r="C19" s="24" t="s">
        <v>53</v>
      </c>
      <c r="D19" s="25">
        <v>3</v>
      </c>
      <c r="E19" s="26"/>
      <c r="F19" s="27">
        <v>247</v>
      </c>
      <c r="G19" s="20">
        <f t="shared" si="0"/>
        <v>298.87</v>
      </c>
      <c r="H19" s="28">
        <f t="shared" si="1"/>
        <v>298.87</v>
      </c>
      <c r="I19" s="29">
        <f t="shared" si="2"/>
        <v>299</v>
      </c>
    </row>
    <row r="20" spans="1:9" ht="19.5" customHeight="1">
      <c r="A20" s="6"/>
      <c r="B20" s="23" t="s">
        <v>54</v>
      </c>
      <c r="C20" s="24" t="s">
        <v>55</v>
      </c>
      <c r="D20" s="25" t="s">
        <v>56</v>
      </c>
      <c r="E20" s="26"/>
      <c r="F20" s="27">
        <v>247</v>
      </c>
      <c r="G20" s="20">
        <f t="shared" si="0"/>
        <v>298.87</v>
      </c>
      <c r="H20" s="28">
        <f t="shared" si="1"/>
        <v>298.87</v>
      </c>
      <c r="I20" s="29">
        <f t="shared" si="2"/>
        <v>299</v>
      </c>
    </row>
    <row r="21" spans="1:9" ht="19.5" customHeight="1">
      <c r="A21" s="6"/>
      <c r="B21" s="30" t="s">
        <v>57</v>
      </c>
      <c r="C21" s="31" t="s">
        <v>42</v>
      </c>
      <c r="D21" s="25">
        <v>4</v>
      </c>
      <c r="E21" s="32" t="s">
        <v>58</v>
      </c>
      <c r="F21" s="27">
        <v>507</v>
      </c>
      <c r="G21" s="33"/>
      <c r="H21" s="28">
        <f t="shared" si="1"/>
        <v>613.47</v>
      </c>
      <c r="I21" s="29">
        <f t="shared" si="2"/>
        <v>614</v>
      </c>
    </row>
    <row r="22" spans="1:9" ht="19.5" customHeight="1">
      <c r="A22" s="6"/>
      <c r="B22" s="30" t="s">
        <v>59</v>
      </c>
      <c r="C22" s="31" t="s">
        <v>42</v>
      </c>
      <c r="D22" s="25">
        <v>4</v>
      </c>
      <c r="E22" s="32" t="s">
        <v>60</v>
      </c>
      <c r="F22" s="27">
        <v>546</v>
      </c>
      <c r="G22" s="33"/>
      <c r="H22" s="28">
        <f t="shared" si="1"/>
        <v>660.66</v>
      </c>
      <c r="I22" s="29">
        <f t="shared" si="2"/>
        <v>661</v>
      </c>
    </row>
    <row r="23" spans="1:9" ht="19.5" customHeight="1">
      <c r="A23" s="6"/>
      <c r="B23" s="23" t="s">
        <v>61</v>
      </c>
      <c r="C23" s="31" t="s">
        <v>42</v>
      </c>
      <c r="D23" s="25">
        <v>4</v>
      </c>
      <c r="E23" s="32" t="s">
        <v>62</v>
      </c>
      <c r="F23" s="27">
        <v>585</v>
      </c>
      <c r="G23" s="33">
        <f>+F23+(0.21*F23)</f>
        <v>707.85</v>
      </c>
      <c r="H23" s="28">
        <f t="shared" si="1"/>
        <v>707.85</v>
      </c>
      <c r="I23" s="29">
        <f t="shared" si="2"/>
        <v>708</v>
      </c>
    </row>
    <row r="24" spans="1:9" ht="19.5" customHeight="1">
      <c r="A24" s="6"/>
      <c r="B24" s="34" t="s">
        <v>63</v>
      </c>
      <c r="C24" s="24" t="s">
        <v>42</v>
      </c>
      <c r="D24" s="25" t="s">
        <v>64</v>
      </c>
      <c r="E24" s="26"/>
      <c r="F24" s="27">
        <v>364</v>
      </c>
      <c r="G24" s="20">
        <f t="shared" si="0"/>
        <v>440.44</v>
      </c>
      <c r="H24" s="28">
        <f t="shared" si="1"/>
        <v>440.44</v>
      </c>
      <c r="I24" s="29">
        <f t="shared" si="2"/>
        <v>441</v>
      </c>
    </row>
    <row r="25" spans="1:9" ht="19.5" customHeight="1">
      <c r="A25" s="6"/>
      <c r="B25" s="23" t="s">
        <v>65</v>
      </c>
      <c r="C25" s="24" t="s">
        <v>66</v>
      </c>
      <c r="D25" s="25" t="s">
        <v>67</v>
      </c>
      <c r="E25" s="26"/>
      <c r="F25" s="27">
        <v>299</v>
      </c>
      <c r="G25" s="20">
        <f t="shared" si="0"/>
        <v>361.79</v>
      </c>
      <c r="H25" s="28">
        <f t="shared" si="1"/>
        <v>361.79</v>
      </c>
      <c r="I25" s="29">
        <f t="shared" si="2"/>
        <v>362</v>
      </c>
    </row>
    <row r="26" spans="1:9" ht="19.5" customHeight="1">
      <c r="A26" s="6"/>
      <c r="B26" s="23" t="s">
        <v>68</v>
      </c>
      <c r="C26" s="24" t="s">
        <v>69</v>
      </c>
      <c r="D26" s="25">
        <v>3</v>
      </c>
      <c r="E26" s="26"/>
      <c r="F26" s="27">
        <v>299</v>
      </c>
      <c r="G26" s="20">
        <f t="shared" si="0"/>
        <v>361.79</v>
      </c>
      <c r="H26" s="28">
        <f t="shared" si="1"/>
        <v>361.79</v>
      </c>
      <c r="I26" s="29">
        <f t="shared" si="2"/>
        <v>362</v>
      </c>
    </row>
    <row r="27" spans="1:9" ht="19.5" customHeight="1">
      <c r="A27" s="6"/>
      <c r="B27" s="23" t="s">
        <v>70</v>
      </c>
      <c r="C27" s="24" t="s">
        <v>71</v>
      </c>
      <c r="D27" s="25" t="s">
        <v>72</v>
      </c>
      <c r="E27" s="26"/>
      <c r="F27" s="27">
        <v>325</v>
      </c>
      <c r="G27" s="20">
        <f t="shared" si="0"/>
        <v>393.25</v>
      </c>
      <c r="H27" s="28">
        <f t="shared" si="1"/>
        <v>393.25</v>
      </c>
      <c r="I27" s="29">
        <f t="shared" si="2"/>
        <v>394</v>
      </c>
    </row>
    <row r="28" spans="1:9" ht="19.5" customHeight="1">
      <c r="A28" s="6"/>
      <c r="B28" s="23" t="s">
        <v>73</v>
      </c>
      <c r="C28" s="24" t="s">
        <v>74</v>
      </c>
      <c r="D28" s="25">
        <v>2</v>
      </c>
      <c r="E28" s="26"/>
      <c r="F28" s="27">
        <v>130</v>
      </c>
      <c r="G28" s="20">
        <f>+F28+(0.21*F28)</f>
        <v>157.3</v>
      </c>
      <c r="H28" s="28">
        <f t="shared" si="1"/>
        <v>157.3</v>
      </c>
      <c r="I28" s="29">
        <f t="shared" si="2"/>
        <v>158</v>
      </c>
    </row>
    <row r="29" spans="1:9" ht="19.5" customHeight="1">
      <c r="A29" s="6"/>
      <c r="B29" s="23" t="s">
        <v>75</v>
      </c>
      <c r="C29" s="24" t="s">
        <v>76</v>
      </c>
      <c r="D29" s="25">
        <v>4</v>
      </c>
      <c r="E29" s="26"/>
      <c r="F29" s="27">
        <v>429</v>
      </c>
      <c r="G29" s="20">
        <f t="shared" si="0"/>
        <v>519.09</v>
      </c>
      <c r="H29" s="28">
        <f t="shared" si="1"/>
        <v>519.09</v>
      </c>
      <c r="I29" s="29">
        <f t="shared" si="2"/>
        <v>520</v>
      </c>
    </row>
    <row r="30" spans="1:9" ht="19.5" customHeight="1">
      <c r="A30" s="6"/>
      <c r="B30" s="23" t="s">
        <v>77</v>
      </c>
      <c r="C30" s="24" t="s">
        <v>78</v>
      </c>
      <c r="D30" s="25">
        <v>4</v>
      </c>
      <c r="E30" s="26"/>
      <c r="F30" s="27">
        <v>286</v>
      </c>
      <c r="G30" s="20">
        <f t="shared" si="0"/>
        <v>346.06</v>
      </c>
      <c r="H30" s="28">
        <f t="shared" si="1"/>
        <v>346.06</v>
      </c>
      <c r="I30" s="29">
        <f t="shared" si="2"/>
        <v>347</v>
      </c>
    </row>
    <row r="31" spans="1:9" ht="19.5" customHeight="1">
      <c r="A31" s="6"/>
      <c r="B31" s="23" t="s">
        <v>79</v>
      </c>
      <c r="C31" s="24" t="s">
        <v>80</v>
      </c>
      <c r="D31" s="25" t="s">
        <v>81</v>
      </c>
      <c r="E31" s="26"/>
      <c r="F31" s="27">
        <v>247</v>
      </c>
      <c r="G31" s="20">
        <f t="shared" si="0"/>
        <v>298.87</v>
      </c>
      <c r="H31" s="28">
        <f t="shared" si="1"/>
        <v>298.87</v>
      </c>
      <c r="I31" s="29">
        <f t="shared" si="2"/>
        <v>299</v>
      </c>
    </row>
    <row r="32" spans="1:9" ht="19.5" customHeight="1">
      <c r="A32" s="6"/>
      <c r="B32" s="23" t="s">
        <v>82</v>
      </c>
      <c r="C32" s="24" t="s">
        <v>83</v>
      </c>
      <c r="D32" s="25" t="s">
        <v>84</v>
      </c>
      <c r="E32" s="26" t="s">
        <v>85</v>
      </c>
      <c r="F32" s="27">
        <v>247</v>
      </c>
      <c r="G32" s="20">
        <f t="shared" si="0"/>
        <v>298.87</v>
      </c>
      <c r="H32" s="28">
        <f t="shared" si="1"/>
        <v>298.87</v>
      </c>
      <c r="I32" s="29">
        <f t="shared" si="2"/>
        <v>299</v>
      </c>
    </row>
    <row r="33" spans="1:9" ht="19.5" customHeight="1">
      <c r="A33" s="6"/>
      <c r="B33" s="23" t="s">
        <v>86</v>
      </c>
      <c r="C33" s="24" t="s">
        <v>87</v>
      </c>
      <c r="D33" s="25" t="s">
        <v>88</v>
      </c>
      <c r="E33" s="26" t="s">
        <v>89</v>
      </c>
      <c r="F33" s="27">
        <v>247</v>
      </c>
      <c r="G33" s="20">
        <f t="shared" si="0"/>
        <v>298.87</v>
      </c>
      <c r="H33" s="28">
        <f t="shared" si="1"/>
        <v>298.87</v>
      </c>
      <c r="I33" s="29">
        <f t="shared" si="2"/>
        <v>299</v>
      </c>
    </row>
    <row r="34" spans="1:9" ht="19.5" customHeight="1">
      <c r="A34" s="6"/>
      <c r="B34" s="23" t="s">
        <v>90</v>
      </c>
      <c r="C34" s="24" t="s">
        <v>91</v>
      </c>
      <c r="D34" s="25" t="s">
        <v>92</v>
      </c>
      <c r="E34" s="26" t="s">
        <v>93</v>
      </c>
      <c r="F34" s="27">
        <v>247</v>
      </c>
      <c r="G34" s="20">
        <f t="shared" si="0"/>
        <v>298.87</v>
      </c>
      <c r="H34" s="28">
        <f t="shared" si="1"/>
        <v>298.87</v>
      </c>
      <c r="I34" s="29">
        <f t="shared" si="2"/>
        <v>299</v>
      </c>
    </row>
    <row r="35" spans="1:9" ht="19.5" customHeight="1">
      <c r="A35" s="6"/>
      <c r="B35" s="23" t="s">
        <v>94</v>
      </c>
      <c r="C35" s="24" t="s">
        <v>83</v>
      </c>
      <c r="D35" s="25" t="s">
        <v>95</v>
      </c>
      <c r="E35" s="26" t="s">
        <v>96</v>
      </c>
      <c r="F35" s="27">
        <v>247</v>
      </c>
      <c r="G35" s="20">
        <f t="shared" si="0"/>
        <v>298.87</v>
      </c>
      <c r="H35" s="28">
        <f t="shared" si="1"/>
        <v>298.87</v>
      </c>
      <c r="I35" s="29">
        <f t="shared" si="2"/>
        <v>299</v>
      </c>
    </row>
    <row r="36" spans="1:9" ht="19.5" customHeight="1">
      <c r="A36" s="6"/>
      <c r="B36" s="23" t="s">
        <v>97</v>
      </c>
      <c r="C36" s="24" t="s">
        <v>98</v>
      </c>
      <c r="D36" s="25" t="s">
        <v>99</v>
      </c>
      <c r="E36" s="26"/>
      <c r="F36" s="27">
        <v>234</v>
      </c>
      <c r="G36" s="20">
        <f t="shared" si="0"/>
        <v>283.14</v>
      </c>
      <c r="H36" s="28">
        <f t="shared" si="1"/>
        <v>283.14</v>
      </c>
      <c r="I36" s="29">
        <f t="shared" si="2"/>
        <v>284</v>
      </c>
    </row>
    <row r="37" spans="1:9" ht="19.5" customHeight="1">
      <c r="A37" s="6"/>
      <c r="B37" s="23" t="s">
        <v>100</v>
      </c>
      <c r="C37" s="24" t="s">
        <v>101</v>
      </c>
      <c r="D37" s="25" t="s">
        <v>102</v>
      </c>
      <c r="E37" s="26" t="s">
        <v>103</v>
      </c>
      <c r="F37" s="27">
        <v>247</v>
      </c>
      <c r="G37" s="20">
        <f t="shared" si="0"/>
        <v>298.87</v>
      </c>
      <c r="H37" s="28">
        <f t="shared" si="1"/>
        <v>298.87</v>
      </c>
      <c r="I37" s="29">
        <f t="shared" si="2"/>
        <v>299</v>
      </c>
    </row>
    <row r="38" spans="1:9" ht="19.5" customHeight="1">
      <c r="A38" s="6"/>
      <c r="B38" s="23" t="s">
        <v>104</v>
      </c>
      <c r="C38" s="24" t="s">
        <v>83</v>
      </c>
      <c r="D38" s="25" t="s">
        <v>105</v>
      </c>
      <c r="E38" s="26" t="s">
        <v>106</v>
      </c>
      <c r="F38" s="27">
        <v>247</v>
      </c>
      <c r="G38" s="20">
        <f t="shared" si="0"/>
        <v>298.87</v>
      </c>
      <c r="H38" s="28">
        <f t="shared" si="1"/>
        <v>298.87</v>
      </c>
      <c r="I38" s="29">
        <f>CEILING(H38,1)</f>
        <v>299</v>
      </c>
    </row>
    <row r="39" spans="1:9" ht="19.5" customHeight="1">
      <c r="A39" s="6"/>
      <c r="B39" s="23" t="s">
        <v>107</v>
      </c>
      <c r="C39" s="24" t="s">
        <v>87</v>
      </c>
      <c r="D39" s="25" t="s">
        <v>108</v>
      </c>
      <c r="E39" s="26" t="s">
        <v>3</v>
      </c>
      <c r="F39" s="27">
        <v>247</v>
      </c>
      <c r="G39" s="20">
        <f t="shared" si="0"/>
        <v>298.87</v>
      </c>
      <c r="H39" s="28">
        <f t="shared" si="1"/>
        <v>298.87</v>
      </c>
      <c r="I39" s="29">
        <f t="shared" si="2"/>
        <v>299</v>
      </c>
    </row>
    <row r="40" spans="1:9" ht="19.5" customHeight="1">
      <c r="A40" s="6"/>
      <c r="B40" s="23" t="s">
        <v>109</v>
      </c>
      <c r="C40" s="24" t="s">
        <v>110</v>
      </c>
      <c r="D40" s="25" t="s">
        <v>111</v>
      </c>
      <c r="E40" s="26" t="s">
        <v>96</v>
      </c>
      <c r="F40" s="27">
        <v>247</v>
      </c>
      <c r="G40" s="20">
        <f t="shared" si="0"/>
        <v>298.87</v>
      </c>
      <c r="H40" s="28">
        <f t="shared" si="1"/>
        <v>298.87</v>
      </c>
      <c r="I40" s="29">
        <f t="shared" si="2"/>
        <v>299</v>
      </c>
    </row>
    <row r="41" spans="1:9" ht="19.5" customHeight="1">
      <c r="A41" s="6"/>
      <c r="B41" s="23" t="s">
        <v>112</v>
      </c>
      <c r="C41" s="24" t="s">
        <v>83</v>
      </c>
      <c r="D41" s="25" t="s">
        <v>113</v>
      </c>
      <c r="E41" s="26"/>
      <c r="F41" s="27">
        <v>247</v>
      </c>
      <c r="G41" s="20">
        <f t="shared" si="0"/>
        <v>298.87</v>
      </c>
      <c r="H41" s="28">
        <f t="shared" si="1"/>
        <v>298.87</v>
      </c>
      <c r="I41" s="29">
        <f t="shared" si="2"/>
        <v>299</v>
      </c>
    </row>
    <row r="42" spans="1:9" ht="19.5" customHeight="1">
      <c r="A42" s="6"/>
      <c r="B42" s="23" t="s">
        <v>114</v>
      </c>
      <c r="C42" s="24" t="s">
        <v>83</v>
      </c>
      <c r="D42" s="25" t="s">
        <v>113</v>
      </c>
      <c r="E42" s="26"/>
      <c r="F42" s="27">
        <v>247</v>
      </c>
      <c r="G42" s="20">
        <f t="shared" si="0"/>
        <v>298.87</v>
      </c>
      <c r="H42" s="28">
        <f t="shared" si="1"/>
        <v>298.87</v>
      </c>
      <c r="I42" s="29">
        <f t="shared" si="2"/>
        <v>299</v>
      </c>
    </row>
    <row r="43" spans="1:9" ht="19.5" customHeight="1">
      <c r="A43" s="6"/>
      <c r="B43" s="23" t="s">
        <v>115</v>
      </c>
      <c r="C43" s="24" t="s">
        <v>116</v>
      </c>
      <c r="D43" s="25" t="s">
        <v>113</v>
      </c>
      <c r="E43" s="26"/>
      <c r="F43" s="27">
        <v>247</v>
      </c>
      <c r="G43" s="20">
        <f t="shared" si="0"/>
        <v>298.87</v>
      </c>
      <c r="H43" s="28">
        <f t="shared" si="1"/>
        <v>298.87</v>
      </c>
      <c r="I43" s="29">
        <f t="shared" si="2"/>
        <v>299</v>
      </c>
    </row>
    <row r="44" spans="1:9" ht="19.5" customHeight="1">
      <c r="A44" s="6"/>
      <c r="B44" s="23" t="s">
        <v>117</v>
      </c>
      <c r="C44" s="24" t="s">
        <v>83</v>
      </c>
      <c r="D44" s="25" t="s">
        <v>95</v>
      </c>
      <c r="E44" s="26" t="s">
        <v>118</v>
      </c>
      <c r="F44" s="27">
        <v>247</v>
      </c>
      <c r="G44" s="20">
        <f t="shared" si="0"/>
        <v>298.87</v>
      </c>
      <c r="H44" s="28">
        <f t="shared" si="1"/>
        <v>298.87</v>
      </c>
      <c r="I44" s="29">
        <f t="shared" si="2"/>
        <v>299</v>
      </c>
    </row>
    <row r="45" spans="1:9" ht="19.5" customHeight="1">
      <c r="A45" s="6"/>
      <c r="B45" s="23" t="s">
        <v>119</v>
      </c>
      <c r="C45" s="24" t="s">
        <v>83</v>
      </c>
      <c r="D45" s="25" t="s">
        <v>120</v>
      </c>
      <c r="E45" s="26"/>
      <c r="F45" s="27">
        <v>247</v>
      </c>
      <c r="G45" s="20">
        <f t="shared" si="0"/>
        <v>298.87</v>
      </c>
      <c r="H45" s="28">
        <f t="shared" si="1"/>
        <v>298.87</v>
      </c>
      <c r="I45" s="29">
        <f t="shared" si="2"/>
        <v>299</v>
      </c>
    </row>
    <row r="46" spans="1:9" ht="19.5" customHeight="1">
      <c r="A46" s="6"/>
      <c r="B46" s="23" t="s">
        <v>121</v>
      </c>
      <c r="C46" s="24" t="s">
        <v>83</v>
      </c>
      <c r="D46" s="25" t="s">
        <v>122</v>
      </c>
      <c r="E46" s="26"/>
      <c r="F46" s="27">
        <v>247</v>
      </c>
      <c r="G46" s="20">
        <f t="shared" si="0"/>
        <v>298.87</v>
      </c>
      <c r="H46" s="28">
        <f t="shared" si="1"/>
        <v>298.87</v>
      </c>
      <c r="I46" s="29">
        <f t="shared" si="2"/>
        <v>299</v>
      </c>
    </row>
    <row r="47" spans="1:9" ht="19.5" customHeight="1">
      <c r="A47" s="6"/>
      <c r="B47" s="23" t="s">
        <v>123</v>
      </c>
      <c r="C47" s="24" t="s">
        <v>83</v>
      </c>
      <c r="D47" s="25" t="s">
        <v>122</v>
      </c>
      <c r="E47" s="26"/>
      <c r="F47" s="27">
        <v>247</v>
      </c>
      <c r="G47" s="20">
        <f t="shared" si="0"/>
        <v>298.87</v>
      </c>
      <c r="H47" s="28">
        <f t="shared" si="1"/>
        <v>298.87</v>
      </c>
      <c r="I47" s="29">
        <f t="shared" si="2"/>
        <v>299</v>
      </c>
    </row>
    <row r="48" spans="1:9" ht="19.5" customHeight="1">
      <c r="A48" s="6"/>
      <c r="B48" s="23" t="s">
        <v>124</v>
      </c>
      <c r="C48" s="24" t="s">
        <v>83</v>
      </c>
      <c r="D48" s="25" t="s">
        <v>122</v>
      </c>
      <c r="E48" s="26"/>
      <c r="F48" s="27">
        <v>247</v>
      </c>
      <c r="G48" s="20">
        <f t="shared" si="0"/>
        <v>298.87</v>
      </c>
      <c r="H48" s="28">
        <f t="shared" si="1"/>
        <v>298.87</v>
      </c>
      <c r="I48" s="29">
        <f t="shared" si="2"/>
        <v>299</v>
      </c>
    </row>
    <row r="49" spans="1:9" ht="19.5" customHeight="1">
      <c r="A49" s="6"/>
      <c r="B49" s="23" t="s">
        <v>125</v>
      </c>
      <c r="C49" s="24" t="s">
        <v>126</v>
      </c>
      <c r="D49" s="25" t="s">
        <v>122</v>
      </c>
      <c r="E49" s="26"/>
      <c r="F49" s="27">
        <v>247</v>
      </c>
      <c r="G49" s="20">
        <f t="shared" si="0"/>
        <v>298.87</v>
      </c>
      <c r="H49" s="28">
        <f t="shared" si="1"/>
        <v>298.87</v>
      </c>
      <c r="I49" s="29">
        <f t="shared" si="2"/>
        <v>299</v>
      </c>
    </row>
    <row r="50" spans="1:9" ht="19.5" customHeight="1">
      <c r="A50" s="6"/>
      <c r="B50" s="23" t="s">
        <v>127</v>
      </c>
      <c r="C50" s="24" t="s">
        <v>128</v>
      </c>
      <c r="D50" s="25" t="s">
        <v>113</v>
      </c>
      <c r="E50" s="26"/>
      <c r="F50" s="27">
        <v>247</v>
      </c>
      <c r="G50" s="20">
        <f t="shared" si="0"/>
        <v>298.87</v>
      </c>
      <c r="H50" s="28">
        <f t="shared" si="1"/>
        <v>298.87</v>
      </c>
      <c r="I50" s="29">
        <f t="shared" si="2"/>
        <v>299</v>
      </c>
    </row>
    <row r="51" spans="1:9" ht="19.5" customHeight="1">
      <c r="A51" s="6"/>
      <c r="B51" s="23" t="s">
        <v>129</v>
      </c>
      <c r="C51" s="24" t="s">
        <v>130</v>
      </c>
      <c r="D51" s="25">
        <v>2</v>
      </c>
      <c r="E51" s="26"/>
      <c r="F51" s="27">
        <v>247</v>
      </c>
      <c r="G51" s="20">
        <f t="shared" si="0"/>
        <v>298.87</v>
      </c>
      <c r="H51" s="28">
        <f t="shared" si="1"/>
        <v>298.87</v>
      </c>
      <c r="I51" s="29">
        <f t="shared" si="2"/>
        <v>299</v>
      </c>
    </row>
    <row r="52" spans="1:9" ht="19.5" customHeight="1">
      <c r="A52" s="6"/>
      <c r="B52" s="23" t="s">
        <v>131</v>
      </c>
      <c r="C52" s="24" t="s">
        <v>132</v>
      </c>
      <c r="D52" s="25" t="s">
        <v>133</v>
      </c>
      <c r="E52" s="26"/>
      <c r="F52" s="27">
        <v>208</v>
      </c>
      <c r="G52" s="20">
        <f t="shared" si="0"/>
        <v>251.68</v>
      </c>
      <c r="H52" s="28">
        <f t="shared" si="1"/>
        <v>251.68</v>
      </c>
      <c r="I52" s="29">
        <f t="shared" si="2"/>
        <v>252</v>
      </c>
    </row>
    <row r="53" spans="1:9" ht="19.5" customHeight="1">
      <c r="A53" s="6"/>
      <c r="B53" s="23" t="s">
        <v>134</v>
      </c>
      <c r="C53" s="24" t="s">
        <v>135</v>
      </c>
      <c r="D53" s="25" t="s">
        <v>136</v>
      </c>
      <c r="E53" s="26" t="s">
        <v>137</v>
      </c>
      <c r="F53" s="27">
        <v>429</v>
      </c>
      <c r="G53" s="20">
        <f t="shared" si="0"/>
        <v>519.09</v>
      </c>
      <c r="H53" s="28">
        <f t="shared" si="1"/>
        <v>519.09</v>
      </c>
      <c r="I53" s="29">
        <f t="shared" si="2"/>
        <v>520</v>
      </c>
    </row>
    <row r="54" spans="1:9" ht="19.5" customHeight="1">
      <c r="A54" s="6"/>
      <c r="B54" s="23" t="s">
        <v>138</v>
      </c>
      <c r="C54" s="24" t="s">
        <v>135</v>
      </c>
      <c r="D54" s="25" t="s">
        <v>139</v>
      </c>
      <c r="E54" s="26" t="s">
        <v>140</v>
      </c>
      <c r="F54" s="27">
        <v>416</v>
      </c>
      <c r="G54" s="20">
        <f t="shared" si="0"/>
        <v>503.36</v>
      </c>
      <c r="H54" s="28">
        <f t="shared" si="1"/>
        <v>503.36</v>
      </c>
      <c r="I54" s="29">
        <f t="shared" si="2"/>
        <v>504</v>
      </c>
    </row>
    <row r="55" spans="1:9" ht="19.5" customHeight="1">
      <c r="A55" s="6"/>
      <c r="B55" s="23" t="s">
        <v>141</v>
      </c>
      <c r="C55" s="24" t="s">
        <v>142</v>
      </c>
      <c r="D55" s="25" t="s">
        <v>143</v>
      </c>
      <c r="E55" s="26" t="s">
        <v>144</v>
      </c>
      <c r="F55" s="27">
        <v>312</v>
      </c>
      <c r="G55" s="20">
        <f t="shared" si="0"/>
        <v>377.52</v>
      </c>
      <c r="H55" s="28">
        <f t="shared" si="1"/>
        <v>377.52</v>
      </c>
      <c r="I55" s="29">
        <f t="shared" si="2"/>
        <v>378</v>
      </c>
    </row>
    <row r="56" spans="1:9" ht="19.5" customHeight="1">
      <c r="A56" s="6"/>
      <c r="B56" s="23" t="s">
        <v>145</v>
      </c>
      <c r="C56" s="24" t="s">
        <v>146</v>
      </c>
      <c r="D56" s="25" t="s">
        <v>147</v>
      </c>
      <c r="E56" s="26" t="s">
        <v>148</v>
      </c>
      <c r="F56" s="27">
        <v>351</v>
      </c>
      <c r="G56" s="20">
        <f t="shared" si="0"/>
        <v>424.71</v>
      </c>
      <c r="H56" s="28">
        <f t="shared" si="1"/>
        <v>424.71</v>
      </c>
      <c r="I56" s="29">
        <f t="shared" si="2"/>
        <v>425</v>
      </c>
    </row>
    <row r="57" spans="1:9" ht="19.5" customHeight="1">
      <c r="A57" s="6"/>
      <c r="B57" s="23" t="s">
        <v>149</v>
      </c>
      <c r="C57" s="24" t="s">
        <v>150</v>
      </c>
      <c r="D57" s="25" t="s">
        <v>151</v>
      </c>
      <c r="E57" s="26" t="s">
        <v>152</v>
      </c>
      <c r="F57" s="27">
        <v>312</v>
      </c>
      <c r="G57" s="20">
        <f t="shared" si="0"/>
        <v>377.52</v>
      </c>
      <c r="H57" s="28">
        <f t="shared" si="1"/>
        <v>377.52</v>
      </c>
      <c r="I57" s="29">
        <f t="shared" si="2"/>
        <v>378</v>
      </c>
    </row>
    <row r="58" spans="1:9" ht="19.5" customHeight="1">
      <c r="A58" s="6"/>
      <c r="B58" s="23" t="s">
        <v>153</v>
      </c>
      <c r="C58" s="24" t="s">
        <v>150</v>
      </c>
      <c r="D58" s="25" t="s">
        <v>154</v>
      </c>
      <c r="E58" s="26" t="s">
        <v>152</v>
      </c>
      <c r="F58" s="27">
        <v>312</v>
      </c>
      <c r="G58" s="20">
        <f t="shared" si="0"/>
        <v>377.52</v>
      </c>
      <c r="H58" s="28">
        <f t="shared" si="1"/>
        <v>377.52</v>
      </c>
      <c r="I58" s="29">
        <f t="shared" si="2"/>
        <v>378</v>
      </c>
    </row>
    <row r="59" spans="1:9" ht="19.5" customHeight="1">
      <c r="A59" s="6"/>
      <c r="B59" s="23" t="s">
        <v>155</v>
      </c>
      <c r="C59" s="24" t="s">
        <v>156</v>
      </c>
      <c r="D59" s="25" t="s">
        <v>157</v>
      </c>
      <c r="E59" s="26" t="s">
        <v>158</v>
      </c>
      <c r="F59" s="27">
        <v>312</v>
      </c>
      <c r="G59" s="20">
        <f t="shared" si="0"/>
        <v>377.52</v>
      </c>
      <c r="H59" s="28">
        <f t="shared" si="1"/>
        <v>377.52</v>
      </c>
      <c r="I59" s="29">
        <f t="shared" si="2"/>
        <v>378</v>
      </c>
    </row>
    <row r="60" spans="1:9" ht="19.5" customHeight="1">
      <c r="A60" s="6"/>
      <c r="B60" s="23" t="s">
        <v>159</v>
      </c>
      <c r="C60" s="24" t="s">
        <v>156</v>
      </c>
      <c r="D60" s="25" t="s">
        <v>160</v>
      </c>
      <c r="E60" s="26" t="s">
        <v>158</v>
      </c>
      <c r="F60" s="27">
        <v>312</v>
      </c>
      <c r="G60" s="20">
        <f t="shared" si="0"/>
        <v>377.52</v>
      </c>
      <c r="H60" s="28">
        <f t="shared" si="1"/>
        <v>377.52</v>
      </c>
      <c r="I60" s="29">
        <f t="shared" si="2"/>
        <v>378</v>
      </c>
    </row>
    <row r="61" spans="1:9" ht="19.5" customHeight="1">
      <c r="A61" s="6"/>
      <c r="B61" s="23" t="s">
        <v>161</v>
      </c>
      <c r="C61" s="24" t="s">
        <v>150</v>
      </c>
      <c r="D61" s="25" t="s">
        <v>162</v>
      </c>
      <c r="E61" s="26" t="s">
        <v>163</v>
      </c>
      <c r="F61" s="27">
        <v>299</v>
      </c>
      <c r="G61" s="20">
        <f t="shared" si="0"/>
        <v>361.79</v>
      </c>
      <c r="H61" s="28">
        <f t="shared" si="1"/>
        <v>361.79</v>
      </c>
      <c r="I61" s="29">
        <f t="shared" si="2"/>
        <v>362</v>
      </c>
    </row>
    <row r="62" spans="1:9" ht="19.5" customHeight="1">
      <c r="A62" s="6"/>
      <c r="B62" s="23" t="s">
        <v>164</v>
      </c>
      <c r="C62" s="24" t="s">
        <v>150</v>
      </c>
      <c r="D62" s="25" t="s">
        <v>162</v>
      </c>
      <c r="E62" s="26" t="s">
        <v>163</v>
      </c>
      <c r="F62" s="27">
        <v>273</v>
      </c>
      <c r="G62" s="20">
        <f t="shared" si="0"/>
        <v>330.33</v>
      </c>
      <c r="H62" s="28">
        <f t="shared" si="1"/>
        <v>330.33</v>
      </c>
      <c r="I62" s="29">
        <f t="shared" si="2"/>
        <v>331</v>
      </c>
    </row>
    <row r="63" spans="1:9" ht="19.5" customHeight="1">
      <c r="A63" s="6"/>
      <c r="B63" s="23" t="s">
        <v>165</v>
      </c>
      <c r="C63" s="24" t="s">
        <v>150</v>
      </c>
      <c r="D63" s="25">
        <v>2</v>
      </c>
      <c r="E63" s="26"/>
      <c r="F63" s="27">
        <v>299</v>
      </c>
      <c r="G63" s="20">
        <f t="shared" si="0"/>
        <v>361.79</v>
      </c>
      <c r="H63" s="28">
        <f t="shared" si="1"/>
        <v>361.79</v>
      </c>
      <c r="I63" s="29">
        <f t="shared" si="2"/>
        <v>362</v>
      </c>
    </row>
    <row r="64" spans="1:9" ht="19.5" customHeight="1">
      <c r="A64" s="6"/>
      <c r="B64" s="23" t="s">
        <v>166</v>
      </c>
      <c r="C64" s="24" t="s">
        <v>167</v>
      </c>
      <c r="D64" s="25" t="s">
        <v>168</v>
      </c>
      <c r="E64" s="26" t="s">
        <v>169</v>
      </c>
      <c r="F64" s="27">
        <v>234</v>
      </c>
      <c r="G64" s="20">
        <f t="shared" si="0"/>
        <v>283.14</v>
      </c>
      <c r="H64" s="28">
        <f t="shared" si="1"/>
        <v>283.14</v>
      </c>
      <c r="I64" s="29">
        <f t="shared" si="2"/>
        <v>284</v>
      </c>
    </row>
    <row r="65" spans="1:9" ht="19.5" customHeight="1">
      <c r="A65" s="6"/>
      <c r="B65" s="23" t="s">
        <v>170</v>
      </c>
      <c r="C65" s="24" t="s">
        <v>171</v>
      </c>
      <c r="D65" s="25" t="s">
        <v>172</v>
      </c>
      <c r="E65" s="26"/>
      <c r="F65" s="27">
        <v>338</v>
      </c>
      <c r="G65" s="20">
        <f t="shared" si="0"/>
        <v>408.98</v>
      </c>
      <c r="H65" s="28">
        <f t="shared" si="1"/>
        <v>408.98</v>
      </c>
      <c r="I65" s="29">
        <f t="shared" si="2"/>
        <v>409</v>
      </c>
    </row>
    <row r="66" spans="1:9" ht="19.5" customHeight="1">
      <c r="A66" s="6"/>
      <c r="B66" s="23" t="s">
        <v>173</v>
      </c>
      <c r="C66" s="24" t="s">
        <v>174</v>
      </c>
      <c r="D66" s="25" t="s">
        <v>175</v>
      </c>
      <c r="E66" s="26"/>
      <c r="F66" s="27">
        <v>754</v>
      </c>
      <c r="G66" s="20">
        <f t="shared" si="0"/>
        <v>912.34</v>
      </c>
      <c r="H66" s="28">
        <f t="shared" si="1"/>
        <v>912.34</v>
      </c>
      <c r="I66" s="29">
        <f t="shared" si="2"/>
        <v>913</v>
      </c>
    </row>
    <row r="67" spans="1:9" ht="19.5" customHeight="1">
      <c r="A67" s="6"/>
      <c r="B67" s="23" t="s">
        <v>176</v>
      </c>
      <c r="C67" s="24" t="s">
        <v>177</v>
      </c>
      <c r="D67" s="25">
        <v>2</v>
      </c>
      <c r="E67" s="26"/>
      <c r="F67" s="27">
        <v>338</v>
      </c>
      <c r="G67" s="20">
        <f t="shared" si="0"/>
        <v>408.98</v>
      </c>
      <c r="H67" s="28">
        <f t="shared" si="1"/>
        <v>408.98</v>
      </c>
      <c r="I67" s="29">
        <f t="shared" si="2"/>
        <v>409</v>
      </c>
    </row>
    <row r="68" spans="1:9" ht="19.5" customHeight="1">
      <c r="A68" s="6"/>
      <c r="B68" s="23" t="s">
        <v>178</v>
      </c>
      <c r="C68" s="24" t="s">
        <v>179</v>
      </c>
      <c r="D68" s="25">
        <v>2</v>
      </c>
      <c r="E68" s="26"/>
      <c r="F68" s="27">
        <v>299</v>
      </c>
      <c r="G68" s="20">
        <f t="shared" si="0"/>
        <v>361.79</v>
      </c>
      <c r="H68" s="28">
        <f t="shared" si="1"/>
        <v>361.79</v>
      </c>
      <c r="I68" s="29">
        <f t="shared" si="2"/>
        <v>362</v>
      </c>
    </row>
    <row r="69" spans="1:9" ht="19.5" customHeight="1">
      <c r="A69" s="6"/>
      <c r="B69" s="23" t="s">
        <v>180</v>
      </c>
      <c r="C69" s="24" t="s">
        <v>181</v>
      </c>
      <c r="D69" s="25">
        <v>2</v>
      </c>
      <c r="E69" s="26"/>
      <c r="F69" s="27">
        <v>260</v>
      </c>
      <c r="G69" s="20">
        <f t="shared" si="0"/>
        <v>314.6</v>
      </c>
      <c r="H69" s="28">
        <f t="shared" si="1"/>
        <v>314.6</v>
      </c>
      <c r="I69" s="29">
        <f t="shared" si="2"/>
        <v>315</v>
      </c>
    </row>
    <row r="70" spans="1:9" ht="19.5" customHeight="1">
      <c r="A70" s="6"/>
      <c r="B70" s="23" t="s">
        <v>182</v>
      </c>
      <c r="C70" s="24" t="s">
        <v>183</v>
      </c>
      <c r="D70" s="25" t="s">
        <v>81</v>
      </c>
      <c r="E70" s="26"/>
      <c r="F70" s="27">
        <v>299</v>
      </c>
      <c r="G70" s="20">
        <f t="shared" si="0"/>
        <v>361.79</v>
      </c>
      <c r="H70" s="28">
        <f aca="true" t="shared" si="3" ref="H70:H126">F70*0.21+F70</f>
        <v>361.79</v>
      </c>
      <c r="I70" s="29">
        <f aca="true" t="shared" si="4" ref="I70:I126">CEILING(H70,1)</f>
        <v>362</v>
      </c>
    </row>
    <row r="71" spans="1:9" ht="19.5" customHeight="1">
      <c r="A71" s="6"/>
      <c r="B71" s="23" t="s">
        <v>184</v>
      </c>
      <c r="C71" s="24" t="s">
        <v>185</v>
      </c>
      <c r="D71" s="25" t="s">
        <v>186</v>
      </c>
      <c r="E71" s="26"/>
      <c r="F71" s="27">
        <v>299</v>
      </c>
      <c r="G71" s="20">
        <f t="shared" si="0"/>
        <v>361.79</v>
      </c>
      <c r="H71" s="28">
        <f t="shared" si="3"/>
        <v>361.79</v>
      </c>
      <c r="I71" s="29">
        <f t="shared" si="4"/>
        <v>362</v>
      </c>
    </row>
    <row r="72" spans="1:9" ht="19.5" customHeight="1">
      <c r="A72" s="6"/>
      <c r="B72" s="23" t="s">
        <v>187</v>
      </c>
      <c r="C72" s="24" t="s">
        <v>188</v>
      </c>
      <c r="D72" s="25">
        <v>3</v>
      </c>
      <c r="E72" s="26"/>
      <c r="F72" s="27">
        <v>299</v>
      </c>
      <c r="G72" s="20">
        <f t="shared" si="0"/>
        <v>361.79</v>
      </c>
      <c r="H72" s="28">
        <f t="shared" si="3"/>
        <v>361.79</v>
      </c>
      <c r="I72" s="29">
        <f t="shared" si="4"/>
        <v>362</v>
      </c>
    </row>
    <row r="73" spans="1:9" ht="19.5" customHeight="1">
      <c r="A73" s="6"/>
      <c r="B73" s="35" t="s">
        <v>189</v>
      </c>
      <c r="C73" s="24" t="s">
        <v>190</v>
      </c>
      <c r="D73" s="25">
        <v>3</v>
      </c>
      <c r="E73" s="26"/>
      <c r="F73" s="27">
        <v>299</v>
      </c>
      <c r="G73" s="20">
        <f>+F73+(0.21*F73)</f>
        <v>361.79</v>
      </c>
      <c r="H73" s="28">
        <f t="shared" si="3"/>
        <v>361.79</v>
      </c>
      <c r="I73" s="29">
        <f t="shared" si="4"/>
        <v>362</v>
      </c>
    </row>
    <row r="74" spans="1:9" ht="19.5" customHeight="1">
      <c r="A74" s="6"/>
      <c r="B74" s="23" t="s">
        <v>191</v>
      </c>
      <c r="C74" s="36" t="s">
        <v>192</v>
      </c>
      <c r="D74" s="25"/>
      <c r="E74" s="26" t="s">
        <v>193</v>
      </c>
      <c r="F74" s="27">
        <v>247</v>
      </c>
      <c r="G74" s="33"/>
      <c r="H74" s="28">
        <f t="shared" si="3"/>
        <v>298.87</v>
      </c>
      <c r="I74" s="29">
        <f t="shared" si="4"/>
        <v>299</v>
      </c>
    </row>
    <row r="75" spans="1:9" ht="19.5" customHeight="1">
      <c r="A75" s="6"/>
      <c r="B75" s="23" t="s">
        <v>194</v>
      </c>
      <c r="C75" s="37" t="s">
        <v>192</v>
      </c>
      <c r="D75" s="25"/>
      <c r="E75" s="26" t="s">
        <v>195</v>
      </c>
      <c r="F75" s="27">
        <v>273</v>
      </c>
      <c r="G75" s="33"/>
      <c r="H75" s="28">
        <f t="shared" si="3"/>
        <v>330.33</v>
      </c>
      <c r="I75" s="29">
        <f t="shared" si="4"/>
        <v>331</v>
      </c>
    </row>
    <row r="76" spans="1:9" ht="19.5" customHeight="1">
      <c r="A76" s="6"/>
      <c r="B76" s="23" t="s">
        <v>196</v>
      </c>
      <c r="C76" s="24" t="s">
        <v>197</v>
      </c>
      <c r="D76" s="25">
        <v>2</v>
      </c>
      <c r="E76" s="26"/>
      <c r="F76" s="27">
        <v>221</v>
      </c>
      <c r="G76" s="20">
        <f aca="true" t="shared" si="5" ref="G76:G102">+F76+(0.21*F76)</f>
        <v>267.40999999999997</v>
      </c>
      <c r="H76" s="28">
        <f t="shared" si="3"/>
        <v>267.40999999999997</v>
      </c>
      <c r="I76" s="29">
        <f t="shared" si="4"/>
        <v>268</v>
      </c>
    </row>
    <row r="77" spans="1:9" ht="19.5" customHeight="1">
      <c r="A77" s="6"/>
      <c r="B77" s="23" t="s">
        <v>198</v>
      </c>
      <c r="C77" s="24" t="s">
        <v>199</v>
      </c>
      <c r="D77" s="25">
        <v>2</v>
      </c>
      <c r="E77" s="26"/>
      <c r="F77" s="27">
        <v>208</v>
      </c>
      <c r="G77" s="20">
        <f t="shared" si="5"/>
        <v>251.68</v>
      </c>
      <c r="H77" s="28">
        <f t="shared" si="3"/>
        <v>251.68</v>
      </c>
      <c r="I77" s="29">
        <f t="shared" si="4"/>
        <v>252</v>
      </c>
    </row>
    <row r="78" spans="1:9" ht="19.5" customHeight="1">
      <c r="A78" s="6"/>
      <c r="B78" s="23" t="s">
        <v>200</v>
      </c>
      <c r="C78" s="24" t="s">
        <v>201</v>
      </c>
      <c r="D78" s="25" t="s">
        <v>202</v>
      </c>
      <c r="E78" s="26"/>
      <c r="F78" s="27">
        <v>585</v>
      </c>
      <c r="G78" s="20">
        <f t="shared" si="5"/>
        <v>707.85</v>
      </c>
      <c r="H78" s="28">
        <f t="shared" si="3"/>
        <v>707.85</v>
      </c>
      <c r="I78" s="29">
        <f t="shared" si="4"/>
        <v>708</v>
      </c>
    </row>
    <row r="79" spans="1:9" ht="19.5" customHeight="1">
      <c r="A79" s="6"/>
      <c r="B79" s="23" t="s">
        <v>203</v>
      </c>
      <c r="C79" s="24" t="s">
        <v>204</v>
      </c>
      <c r="D79" s="25">
        <v>2</v>
      </c>
      <c r="E79" s="26"/>
      <c r="F79" s="27">
        <v>585</v>
      </c>
      <c r="G79" s="20">
        <f t="shared" si="5"/>
        <v>707.85</v>
      </c>
      <c r="H79" s="28">
        <f t="shared" si="3"/>
        <v>707.85</v>
      </c>
      <c r="I79" s="29">
        <f t="shared" si="4"/>
        <v>708</v>
      </c>
    </row>
    <row r="80" spans="1:9" ht="19.5" customHeight="1">
      <c r="A80" s="6"/>
      <c r="B80" s="23" t="s">
        <v>205</v>
      </c>
      <c r="C80" s="24" t="s">
        <v>206</v>
      </c>
      <c r="D80" s="25">
        <v>4</v>
      </c>
      <c r="E80" s="26"/>
      <c r="F80" s="27">
        <v>507</v>
      </c>
      <c r="G80" s="20">
        <f t="shared" si="5"/>
        <v>613.47</v>
      </c>
      <c r="H80" s="28">
        <f t="shared" si="3"/>
        <v>613.47</v>
      </c>
      <c r="I80" s="29">
        <f t="shared" si="4"/>
        <v>614</v>
      </c>
    </row>
    <row r="81" spans="1:9" ht="19.5" customHeight="1">
      <c r="A81" s="6"/>
      <c r="B81" s="23" t="s">
        <v>207</v>
      </c>
      <c r="C81" s="24" t="s">
        <v>208</v>
      </c>
      <c r="D81" s="25">
        <v>2</v>
      </c>
      <c r="E81" s="26"/>
      <c r="F81" s="27">
        <v>403</v>
      </c>
      <c r="G81" s="20">
        <f t="shared" si="5"/>
        <v>487.63</v>
      </c>
      <c r="H81" s="28">
        <f t="shared" si="3"/>
        <v>487.63</v>
      </c>
      <c r="I81" s="29">
        <f t="shared" si="4"/>
        <v>488</v>
      </c>
    </row>
    <row r="82" spans="1:9" ht="19.5" customHeight="1">
      <c r="A82" s="6"/>
      <c r="B82" s="23" t="s">
        <v>209</v>
      </c>
      <c r="C82" s="24" t="s">
        <v>210</v>
      </c>
      <c r="D82" s="25">
        <v>2</v>
      </c>
      <c r="E82" s="26"/>
      <c r="F82" s="27">
        <v>299</v>
      </c>
      <c r="G82" s="20">
        <f t="shared" si="5"/>
        <v>361.79</v>
      </c>
      <c r="H82" s="28">
        <f t="shared" si="3"/>
        <v>361.79</v>
      </c>
      <c r="I82" s="29">
        <f t="shared" si="4"/>
        <v>362</v>
      </c>
    </row>
    <row r="83" spans="1:9" ht="19.5" customHeight="1">
      <c r="A83" s="6"/>
      <c r="B83" s="23" t="s">
        <v>211</v>
      </c>
      <c r="C83" s="24" t="s">
        <v>212</v>
      </c>
      <c r="D83" s="25">
        <v>2</v>
      </c>
      <c r="E83" s="26"/>
      <c r="F83" s="27">
        <v>273</v>
      </c>
      <c r="G83" s="20">
        <f t="shared" si="5"/>
        <v>330.33</v>
      </c>
      <c r="H83" s="28">
        <f t="shared" si="3"/>
        <v>330.33</v>
      </c>
      <c r="I83" s="29">
        <f t="shared" si="4"/>
        <v>331</v>
      </c>
    </row>
    <row r="84" spans="1:9" ht="19.5" customHeight="1">
      <c r="A84" s="6"/>
      <c r="B84" s="23" t="s">
        <v>213</v>
      </c>
      <c r="C84" s="24" t="s">
        <v>214</v>
      </c>
      <c r="D84" s="25">
        <v>2</v>
      </c>
      <c r="E84" s="26"/>
      <c r="F84" s="27">
        <v>312</v>
      </c>
      <c r="G84" s="20">
        <f t="shared" si="5"/>
        <v>377.52</v>
      </c>
      <c r="H84" s="28">
        <f t="shared" si="3"/>
        <v>377.52</v>
      </c>
      <c r="I84" s="29">
        <f t="shared" si="4"/>
        <v>378</v>
      </c>
    </row>
    <row r="85" spans="1:9" ht="19.5" customHeight="1">
      <c r="A85" s="6"/>
      <c r="B85" s="23" t="s">
        <v>215</v>
      </c>
      <c r="C85" s="24" t="s">
        <v>216</v>
      </c>
      <c r="D85" s="25">
        <v>2</v>
      </c>
      <c r="E85" s="26" t="s">
        <v>217</v>
      </c>
      <c r="F85" s="27">
        <v>598</v>
      </c>
      <c r="G85" s="20">
        <f t="shared" si="5"/>
        <v>723.58</v>
      </c>
      <c r="H85" s="28">
        <f t="shared" si="3"/>
        <v>723.58</v>
      </c>
      <c r="I85" s="29">
        <f t="shared" si="4"/>
        <v>724</v>
      </c>
    </row>
    <row r="86" spans="1:9" ht="19.5" customHeight="1">
      <c r="A86" s="6"/>
      <c r="B86" s="23" t="s">
        <v>218</v>
      </c>
      <c r="C86" s="24" t="s">
        <v>219</v>
      </c>
      <c r="D86" s="25">
        <v>2</v>
      </c>
      <c r="E86" s="26" t="s">
        <v>220</v>
      </c>
      <c r="F86" s="27">
        <v>468</v>
      </c>
      <c r="G86" s="20">
        <f t="shared" si="5"/>
        <v>566.28</v>
      </c>
      <c r="H86" s="28">
        <f t="shared" si="3"/>
        <v>566.28</v>
      </c>
      <c r="I86" s="29">
        <f t="shared" si="4"/>
        <v>567</v>
      </c>
    </row>
    <row r="87" spans="1:9" ht="19.5" customHeight="1">
      <c r="A87" s="6"/>
      <c r="B87" s="23" t="s">
        <v>221</v>
      </c>
      <c r="C87" s="24" t="s">
        <v>222</v>
      </c>
      <c r="D87" s="25">
        <v>2</v>
      </c>
      <c r="E87" s="26" t="s">
        <v>223</v>
      </c>
      <c r="F87" s="27">
        <v>403</v>
      </c>
      <c r="G87" s="20">
        <f t="shared" si="5"/>
        <v>487.63</v>
      </c>
      <c r="H87" s="28">
        <f t="shared" si="3"/>
        <v>487.63</v>
      </c>
      <c r="I87" s="29">
        <f t="shared" si="4"/>
        <v>488</v>
      </c>
    </row>
    <row r="88" spans="1:9" ht="19.5" customHeight="1">
      <c r="A88" s="6"/>
      <c r="B88" s="23" t="s">
        <v>224</v>
      </c>
      <c r="C88" s="24" t="s">
        <v>225</v>
      </c>
      <c r="D88" s="25">
        <v>4</v>
      </c>
      <c r="E88" s="26"/>
      <c r="F88" s="27">
        <v>520</v>
      </c>
      <c r="G88" s="20">
        <f t="shared" si="5"/>
        <v>629.2</v>
      </c>
      <c r="H88" s="28">
        <f t="shared" si="3"/>
        <v>629.2</v>
      </c>
      <c r="I88" s="29">
        <f t="shared" si="4"/>
        <v>630</v>
      </c>
    </row>
    <row r="89" spans="1:9" ht="19.5" customHeight="1">
      <c r="A89" s="6"/>
      <c r="B89" s="23" t="s">
        <v>226</v>
      </c>
      <c r="C89" s="24" t="s">
        <v>227</v>
      </c>
      <c r="D89" s="25">
        <v>2</v>
      </c>
      <c r="E89" s="26"/>
      <c r="F89" s="27">
        <v>260</v>
      </c>
      <c r="G89" s="20">
        <f t="shared" si="5"/>
        <v>314.6</v>
      </c>
      <c r="H89" s="28">
        <f t="shared" si="3"/>
        <v>314.6</v>
      </c>
      <c r="I89" s="29">
        <f t="shared" si="4"/>
        <v>315</v>
      </c>
    </row>
    <row r="90" spans="1:9" ht="19.5" customHeight="1">
      <c r="A90" s="6"/>
      <c r="B90" s="23" t="s">
        <v>228</v>
      </c>
      <c r="C90" s="24" t="s">
        <v>229</v>
      </c>
      <c r="D90" s="25" t="s">
        <v>230</v>
      </c>
      <c r="E90" s="26"/>
      <c r="F90" s="27">
        <v>208</v>
      </c>
      <c r="G90" s="20">
        <f t="shared" si="5"/>
        <v>251.68</v>
      </c>
      <c r="H90" s="28">
        <f t="shared" si="3"/>
        <v>251.68</v>
      </c>
      <c r="I90" s="29">
        <f t="shared" si="4"/>
        <v>252</v>
      </c>
    </row>
    <row r="91" spans="1:9" ht="19.5" customHeight="1">
      <c r="A91" s="6"/>
      <c r="B91" s="23" t="s">
        <v>231</v>
      </c>
      <c r="C91" s="24" t="s">
        <v>229</v>
      </c>
      <c r="D91" s="25" t="s">
        <v>232</v>
      </c>
      <c r="E91" s="26"/>
      <c r="F91" s="27">
        <v>208</v>
      </c>
      <c r="G91" s="20">
        <f t="shared" si="5"/>
        <v>251.68</v>
      </c>
      <c r="H91" s="28">
        <f t="shared" si="3"/>
        <v>251.68</v>
      </c>
      <c r="I91" s="29">
        <f t="shared" si="4"/>
        <v>252</v>
      </c>
    </row>
    <row r="92" spans="1:9" ht="19.5" customHeight="1">
      <c r="A92" s="6"/>
      <c r="B92" s="23" t="s">
        <v>233</v>
      </c>
      <c r="C92" s="24" t="s">
        <v>229</v>
      </c>
      <c r="D92" s="25" t="s">
        <v>234</v>
      </c>
      <c r="E92" s="26"/>
      <c r="F92" s="27">
        <v>208</v>
      </c>
      <c r="G92" s="20">
        <f t="shared" si="5"/>
        <v>251.68</v>
      </c>
      <c r="H92" s="28">
        <f t="shared" si="3"/>
        <v>251.68</v>
      </c>
      <c r="I92" s="29">
        <f t="shared" si="4"/>
        <v>252</v>
      </c>
    </row>
    <row r="93" spans="1:9" ht="19.5" customHeight="1">
      <c r="A93" s="6"/>
      <c r="B93" s="23" t="s">
        <v>235</v>
      </c>
      <c r="C93" s="24" t="s">
        <v>229</v>
      </c>
      <c r="D93" s="25" t="s">
        <v>236</v>
      </c>
      <c r="E93" s="26"/>
      <c r="F93" s="27">
        <v>195</v>
      </c>
      <c r="G93" s="20">
        <f t="shared" si="5"/>
        <v>235.95</v>
      </c>
      <c r="H93" s="28">
        <f t="shared" si="3"/>
        <v>235.95</v>
      </c>
      <c r="I93" s="29">
        <f t="shared" si="4"/>
        <v>236</v>
      </c>
    </row>
    <row r="94" spans="1:9" ht="19.5" customHeight="1">
      <c r="A94" s="6"/>
      <c r="B94" s="23" t="s">
        <v>237</v>
      </c>
      <c r="C94" s="24" t="s">
        <v>229</v>
      </c>
      <c r="D94" s="25" t="s">
        <v>133</v>
      </c>
      <c r="E94" s="26"/>
      <c r="F94" s="27">
        <v>221</v>
      </c>
      <c r="G94" s="20">
        <f t="shared" si="5"/>
        <v>267.40999999999997</v>
      </c>
      <c r="H94" s="28">
        <f t="shared" si="3"/>
        <v>267.40999999999997</v>
      </c>
      <c r="I94" s="29">
        <f t="shared" si="4"/>
        <v>268</v>
      </c>
    </row>
    <row r="95" spans="1:9" ht="19.5" customHeight="1">
      <c r="A95" s="6"/>
      <c r="B95" s="23" t="s">
        <v>238</v>
      </c>
      <c r="C95" s="24" t="s">
        <v>239</v>
      </c>
      <c r="D95" s="25" t="s">
        <v>240</v>
      </c>
      <c r="E95" s="26" t="s">
        <v>241</v>
      </c>
      <c r="F95" s="27">
        <v>455</v>
      </c>
      <c r="G95" s="20">
        <f t="shared" si="5"/>
        <v>550.55</v>
      </c>
      <c r="H95" s="28">
        <f t="shared" si="3"/>
        <v>550.55</v>
      </c>
      <c r="I95" s="29">
        <f t="shared" si="4"/>
        <v>551</v>
      </c>
    </row>
    <row r="96" spans="1:9" ht="19.5" customHeight="1">
      <c r="A96" s="6"/>
      <c r="B96" s="23" t="s">
        <v>242</v>
      </c>
      <c r="C96" s="24" t="s">
        <v>239</v>
      </c>
      <c r="D96" s="25" t="s">
        <v>243</v>
      </c>
      <c r="E96" s="26" t="s">
        <v>244</v>
      </c>
      <c r="F96" s="27">
        <v>455</v>
      </c>
      <c r="G96" s="20">
        <f t="shared" si="5"/>
        <v>550.55</v>
      </c>
      <c r="H96" s="28">
        <f t="shared" si="3"/>
        <v>550.55</v>
      </c>
      <c r="I96" s="29">
        <f t="shared" si="4"/>
        <v>551</v>
      </c>
    </row>
    <row r="97" spans="1:9" ht="19.5" customHeight="1">
      <c r="A97" s="6"/>
      <c r="B97" s="23" t="s">
        <v>245</v>
      </c>
      <c r="C97" s="24" t="s">
        <v>246</v>
      </c>
      <c r="D97" s="25" t="s">
        <v>247</v>
      </c>
      <c r="E97" s="26" t="s">
        <v>248</v>
      </c>
      <c r="F97" s="27">
        <v>247</v>
      </c>
      <c r="G97" s="20">
        <f t="shared" si="5"/>
        <v>298.87</v>
      </c>
      <c r="H97" s="28">
        <f t="shared" si="3"/>
        <v>298.87</v>
      </c>
      <c r="I97" s="29">
        <f t="shared" si="4"/>
        <v>299</v>
      </c>
    </row>
    <row r="98" spans="1:9" ht="19.5" customHeight="1">
      <c r="A98" s="6"/>
      <c r="B98" s="23" t="s">
        <v>249</v>
      </c>
      <c r="C98" s="24" t="s">
        <v>250</v>
      </c>
      <c r="D98" s="25" t="s">
        <v>251</v>
      </c>
      <c r="E98" s="26" t="s">
        <v>252</v>
      </c>
      <c r="F98" s="27">
        <v>442</v>
      </c>
      <c r="G98" s="20">
        <f t="shared" si="5"/>
        <v>534.8199999999999</v>
      </c>
      <c r="H98" s="28">
        <f t="shared" si="3"/>
        <v>534.8199999999999</v>
      </c>
      <c r="I98" s="29">
        <f t="shared" si="4"/>
        <v>535</v>
      </c>
    </row>
    <row r="99" spans="1:9" ht="19.5" customHeight="1">
      <c r="A99" s="6"/>
      <c r="B99" s="23" t="s">
        <v>253</v>
      </c>
      <c r="C99" s="24" t="s">
        <v>254</v>
      </c>
      <c r="D99" s="25" t="s">
        <v>255</v>
      </c>
      <c r="E99" s="26" t="s">
        <v>256</v>
      </c>
      <c r="F99" s="27">
        <v>312</v>
      </c>
      <c r="G99" s="20">
        <f t="shared" si="5"/>
        <v>377.52</v>
      </c>
      <c r="H99" s="28">
        <f t="shared" si="3"/>
        <v>377.52</v>
      </c>
      <c r="I99" s="29">
        <f t="shared" si="4"/>
        <v>378</v>
      </c>
    </row>
    <row r="100" spans="1:9" ht="19.5" customHeight="1">
      <c r="A100" s="6"/>
      <c r="B100" s="23" t="s">
        <v>257</v>
      </c>
      <c r="C100" s="24" t="s">
        <v>258</v>
      </c>
      <c r="D100" s="25" t="s">
        <v>259</v>
      </c>
      <c r="E100" s="26" t="s">
        <v>260</v>
      </c>
      <c r="F100" s="27">
        <v>260</v>
      </c>
      <c r="G100" s="20">
        <f t="shared" si="5"/>
        <v>314.6</v>
      </c>
      <c r="H100" s="28">
        <f t="shared" si="3"/>
        <v>314.6</v>
      </c>
      <c r="I100" s="29">
        <f t="shared" si="4"/>
        <v>315</v>
      </c>
    </row>
    <row r="101" spans="1:9" ht="19.5" customHeight="1">
      <c r="A101" s="6"/>
      <c r="B101" s="23" t="s">
        <v>261</v>
      </c>
      <c r="C101" s="24" t="s">
        <v>262</v>
      </c>
      <c r="D101" s="25">
        <v>2</v>
      </c>
      <c r="E101" s="26"/>
      <c r="F101" s="27">
        <v>247</v>
      </c>
      <c r="G101" s="20">
        <f t="shared" si="5"/>
        <v>298.87</v>
      </c>
      <c r="H101" s="28">
        <f t="shared" si="3"/>
        <v>298.87</v>
      </c>
      <c r="I101" s="29">
        <f t="shared" si="4"/>
        <v>299</v>
      </c>
    </row>
    <row r="102" spans="1:9" ht="19.5" customHeight="1">
      <c r="A102" s="6"/>
      <c r="B102" s="23" t="s">
        <v>263</v>
      </c>
      <c r="C102" s="24" t="s">
        <v>264</v>
      </c>
      <c r="D102" s="25" t="s">
        <v>265</v>
      </c>
      <c r="E102" s="26" t="s">
        <v>266</v>
      </c>
      <c r="F102" s="27">
        <v>403</v>
      </c>
      <c r="G102" s="20">
        <f t="shared" si="5"/>
        <v>487.63</v>
      </c>
      <c r="H102" s="28">
        <f t="shared" si="3"/>
        <v>487.63</v>
      </c>
      <c r="I102" s="29">
        <f t="shared" si="4"/>
        <v>488</v>
      </c>
    </row>
    <row r="103" spans="1:9" ht="19.5" customHeight="1">
      <c r="A103" s="6"/>
      <c r="B103" s="23" t="s">
        <v>267</v>
      </c>
      <c r="C103" s="24" t="s">
        <v>268</v>
      </c>
      <c r="D103" s="25" t="s">
        <v>269</v>
      </c>
      <c r="E103" s="26" t="s">
        <v>270</v>
      </c>
      <c r="F103" s="27">
        <v>364</v>
      </c>
      <c r="G103" s="33">
        <f>+F103+(0.21*F103)</f>
        <v>440.44</v>
      </c>
      <c r="H103" s="28">
        <f t="shared" si="3"/>
        <v>440.44</v>
      </c>
      <c r="I103" s="29">
        <f t="shared" si="4"/>
        <v>441</v>
      </c>
    </row>
    <row r="104" spans="1:9" ht="19.5" customHeight="1">
      <c r="A104" s="6"/>
      <c r="B104" s="23"/>
      <c r="C104" s="24"/>
      <c r="D104" s="25" t="s">
        <v>271</v>
      </c>
      <c r="E104" s="26"/>
      <c r="F104" s="27">
        <v>221</v>
      </c>
      <c r="G104" s="33">
        <f>+F104+(0.21*F104)</f>
        <v>267.40999999999997</v>
      </c>
      <c r="H104" s="28">
        <f t="shared" si="3"/>
        <v>267.40999999999997</v>
      </c>
      <c r="I104" s="29">
        <f t="shared" si="4"/>
        <v>268</v>
      </c>
    </row>
    <row r="105" spans="1:9" ht="19.5" customHeight="1">
      <c r="A105" s="6"/>
      <c r="B105" s="23" t="s">
        <v>272</v>
      </c>
      <c r="C105" s="24" t="s">
        <v>273</v>
      </c>
      <c r="D105" s="25" t="s">
        <v>274</v>
      </c>
      <c r="E105" s="26"/>
      <c r="F105" s="27">
        <v>273</v>
      </c>
      <c r="G105" s="33">
        <f aca="true" t="shared" si="6" ref="G105:G124">+F105+(0.21*F105)</f>
        <v>330.33</v>
      </c>
      <c r="H105" s="28">
        <f t="shared" si="3"/>
        <v>330.33</v>
      </c>
      <c r="I105" s="29">
        <f t="shared" si="4"/>
        <v>331</v>
      </c>
    </row>
    <row r="106" spans="1:9" ht="19.5" customHeight="1">
      <c r="A106" s="6"/>
      <c r="B106" s="23" t="s">
        <v>275</v>
      </c>
      <c r="C106" s="24" t="s">
        <v>276</v>
      </c>
      <c r="D106" s="25" t="s">
        <v>277</v>
      </c>
      <c r="E106" s="26"/>
      <c r="F106" s="27">
        <v>273</v>
      </c>
      <c r="G106" s="33">
        <f t="shared" si="6"/>
        <v>330.33</v>
      </c>
      <c r="H106" s="28">
        <f t="shared" si="3"/>
        <v>330.33</v>
      </c>
      <c r="I106" s="29">
        <f t="shared" si="4"/>
        <v>331</v>
      </c>
    </row>
    <row r="107" spans="1:9" ht="19.5" customHeight="1">
      <c r="A107" s="6"/>
      <c r="B107" s="23" t="s">
        <v>278</v>
      </c>
      <c r="C107" s="24" t="s">
        <v>279</v>
      </c>
      <c r="D107" s="25">
        <v>1</v>
      </c>
      <c r="E107" s="26" t="s">
        <v>280</v>
      </c>
      <c r="F107" s="27">
        <v>130</v>
      </c>
      <c r="G107" s="33">
        <f>+F107+(0.21*F107)</f>
        <v>157.3</v>
      </c>
      <c r="H107" s="28">
        <f t="shared" si="3"/>
        <v>157.3</v>
      </c>
      <c r="I107" s="29">
        <f t="shared" si="4"/>
        <v>158</v>
      </c>
    </row>
    <row r="108" spans="1:9" ht="19.5" customHeight="1">
      <c r="A108" s="6"/>
      <c r="B108" s="23" t="s">
        <v>278</v>
      </c>
      <c r="C108" s="24" t="s">
        <v>281</v>
      </c>
      <c r="D108" s="25"/>
      <c r="E108" s="26" t="s">
        <v>282</v>
      </c>
      <c r="F108" s="27">
        <v>78</v>
      </c>
      <c r="G108" s="33"/>
      <c r="H108" s="28">
        <f t="shared" si="3"/>
        <v>94.38</v>
      </c>
      <c r="I108" s="29">
        <f t="shared" si="4"/>
        <v>95</v>
      </c>
    </row>
    <row r="109" spans="1:9" ht="19.5" customHeight="1">
      <c r="A109" s="6"/>
      <c r="B109" s="30" t="s">
        <v>283</v>
      </c>
      <c r="C109" s="31" t="s">
        <v>279</v>
      </c>
      <c r="D109" s="25"/>
      <c r="E109" s="32" t="s">
        <v>284</v>
      </c>
      <c r="F109" s="27">
        <v>195</v>
      </c>
      <c r="G109" s="33"/>
      <c r="H109" s="28">
        <f t="shared" si="3"/>
        <v>235.95</v>
      </c>
      <c r="I109" s="29">
        <f t="shared" si="4"/>
        <v>236</v>
      </c>
    </row>
    <row r="110" spans="1:9" ht="19.5" customHeight="1">
      <c r="A110" s="6"/>
      <c r="B110" s="30" t="s">
        <v>285</v>
      </c>
      <c r="C110" s="31" t="s">
        <v>286</v>
      </c>
      <c r="D110" s="25">
        <v>1</v>
      </c>
      <c r="E110" s="26" t="s">
        <v>287</v>
      </c>
      <c r="F110" s="27">
        <v>65</v>
      </c>
      <c r="G110" s="33">
        <f>+F110+(0.21*F110)</f>
        <v>78.65</v>
      </c>
      <c r="H110" s="28">
        <f t="shared" si="3"/>
        <v>78.65</v>
      </c>
      <c r="I110" s="29">
        <f t="shared" si="4"/>
        <v>79</v>
      </c>
    </row>
    <row r="111" spans="1:9" ht="19.5" customHeight="1">
      <c r="A111" s="6"/>
      <c r="B111" s="23" t="s">
        <v>288</v>
      </c>
      <c r="C111" s="24" t="s">
        <v>286</v>
      </c>
      <c r="D111" s="25">
        <v>1</v>
      </c>
      <c r="E111" s="26" t="s">
        <v>289</v>
      </c>
      <c r="F111" s="27">
        <v>78</v>
      </c>
      <c r="G111" s="33">
        <f>+F111+(0.21*F111)</f>
        <v>94.38</v>
      </c>
      <c r="H111" s="28">
        <f t="shared" si="3"/>
        <v>94.38</v>
      </c>
      <c r="I111" s="29">
        <f t="shared" si="4"/>
        <v>95</v>
      </c>
    </row>
    <row r="112" spans="1:9" ht="19.5" customHeight="1">
      <c r="A112" s="6"/>
      <c r="B112" s="23" t="s">
        <v>290</v>
      </c>
      <c r="C112" s="24" t="s">
        <v>291</v>
      </c>
      <c r="D112" s="25">
        <v>2</v>
      </c>
      <c r="E112" s="26" t="s">
        <v>292</v>
      </c>
      <c r="F112" s="27">
        <v>234</v>
      </c>
      <c r="G112" s="33">
        <f t="shared" si="6"/>
        <v>283.14</v>
      </c>
      <c r="H112" s="28">
        <f t="shared" si="3"/>
        <v>283.14</v>
      </c>
      <c r="I112" s="29">
        <f t="shared" si="4"/>
        <v>284</v>
      </c>
    </row>
    <row r="113" spans="1:9" ht="19.5" customHeight="1">
      <c r="A113" s="6"/>
      <c r="B113" s="23" t="s">
        <v>293</v>
      </c>
      <c r="C113" s="24" t="s">
        <v>294</v>
      </c>
      <c r="D113" s="25" t="s">
        <v>295</v>
      </c>
      <c r="E113" s="26" t="s">
        <v>296</v>
      </c>
      <c r="F113" s="27">
        <v>234</v>
      </c>
      <c r="G113" s="33">
        <f t="shared" si="6"/>
        <v>283.14</v>
      </c>
      <c r="H113" s="28">
        <f t="shared" si="3"/>
        <v>283.14</v>
      </c>
      <c r="I113" s="29">
        <f t="shared" si="4"/>
        <v>284</v>
      </c>
    </row>
    <row r="114" spans="1:9" ht="19.5" customHeight="1">
      <c r="A114" s="6"/>
      <c r="B114" s="23" t="s">
        <v>297</v>
      </c>
      <c r="C114" s="24" t="s">
        <v>298</v>
      </c>
      <c r="D114" s="25">
        <v>2</v>
      </c>
      <c r="E114" s="26"/>
      <c r="F114" s="27">
        <v>273</v>
      </c>
      <c r="G114" s="33">
        <f>+F114+(0.21*F114)</f>
        <v>330.33</v>
      </c>
      <c r="H114" s="28">
        <f t="shared" si="3"/>
        <v>330.33</v>
      </c>
      <c r="I114" s="29">
        <f t="shared" si="4"/>
        <v>331</v>
      </c>
    </row>
    <row r="115" spans="1:9" ht="19.5" customHeight="1">
      <c r="A115" s="6"/>
      <c r="B115" s="23" t="s">
        <v>299</v>
      </c>
      <c r="C115" s="24" t="s">
        <v>300</v>
      </c>
      <c r="D115" s="25">
        <v>2</v>
      </c>
      <c r="E115" s="26"/>
      <c r="F115" s="27">
        <v>403</v>
      </c>
      <c r="G115" s="33">
        <f t="shared" si="6"/>
        <v>487.63</v>
      </c>
      <c r="H115" s="28">
        <f t="shared" si="3"/>
        <v>487.63</v>
      </c>
      <c r="I115" s="29">
        <f t="shared" si="4"/>
        <v>488</v>
      </c>
    </row>
    <row r="116" spans="1:9" ht="19.5" customHeight="1">
      <c r="A116" s="6"/>
      <c r="B116" s="23" t="s">
        <v>301</v>
      </c>
      <c r="C116" s="24" t="s">
        <v>302</v>
      </c>
      <c r="D116" s="25" t="s">
        <v>303</v>
      </c>
      <c r="E116" s="26" t="s">
        <v>304</v>
      </c>
      <c r="F116" s="27">
        <v>416</v>
      </c>
      <c r="G116" s="33">
        <f t="shared" si="6"/>
        <v>503.36</v>
      </c>
      <c r="H116" s="28">
        <f t="shared" si="3"/>
        <v>503.36</v>
      </c>
      <c r="I116" s="29">
        <f t="shared" si="4"/>
        <v>504</v>
      </c>
    </row>
    <row r="117" spans="1:9" ht="19.5" customHeight="1">
      <c r="A117" s="6"/>
      <c r="B117" s="23" t="s">
        <v>305</v>
      </c>
      <c r="C117" s="24" t="s">
        <v>306</v>
      </c>
      <c r="D117" s="25" t="s">
        <v>307</v>
      </c>
      <c r="E117" s="26" t="s">
        <v>308</v>
      </c>
      <c r="F117" s="27">
        <v>377</v>
      </c>
      <c r="G117" s="33">
        <f t="shared" si="6"/>
        <v>456.17</v>
      </c>
      <c r="H117" s="28">
        <f t="shared" si="3"/>
        <v>456.17</v>
      </c>
      <c r="I117" s="29">
        <f t="shared" si="4"/>
        <v>457</v>
      </c>
    </row>
    <row r="118" spans="1:18" ht="19.5" customHeight="1">
      <c r="A118" s="6"/>
      <c r="B118" s="23" t="s">
        <v>309</v>
      </c>
      <c r="C118" s="24" t="s">
        <v>310</v>
      </c>
      <c r="D118" s="25" t="s">
        <v>311</v>
      </c>
      <c r="E118" s="26" t="s">
        <v>312</v>
      </c>
      <c r="F118" s="27">
        <v>377</v>
      </c>
      <c r="G118" s="33">
        <f t="shared" si="6"/>
        <v>456.17</v>
      </c>
      <c r="H118" s="28">
        <f t="shared" si="3"/>
        <v>456.17</v>
      </c>
      <c r="I118" s="29">
        <f t="shared" si="4"/>
        <v>457</v>
      </c>
      <c r="P118" s="38"/>
      <c r="Q118" s="39"/>
      <c r="R118" s="39"/>
    </row>
    <row r="119" spans="1:18" ht="19.5" customHeight="1">
      <c r="A119" s="6"/>
      <c r="B119" s="23" t="s">
        <v>313</v>
      </c>
      <c r="C119" s="24" t="s">
        <v>310</v>
      </c>
      <c r="D119" s="25" t="s">
        <v>314</v>
      </c>
      <c r="E119" s="26" t="s">
        <v>315</v>
      </c>
      <c r="F119" s="27">
        <v>689</v>
      </c>
      <c r="G119" s="33">
        <f t="shared" si="6"/>
        <v>833.69</v>
      </c>
      <c r="H119" s="28">
        <f t="shared" si="3"/>
        <v>833.69</v>
      </c>
      <c r="I119" s="29">
        <f t="shared" si="4"/>
        <v>834</v>
      </c>
      <c r="P119" s="38"/>
      <c r="Q119" s="39"/>
      <c r="R119" s="39"/>
    </row>
    <row r="120" spans="1:18" ht="19.5" customHeight="1">
      <c r="A120" s="6"/>
      <c r="B120" s="23" t="s">
        <v>316</v>
      </c>
      <c r="C120" s="24" t="s">
        <v>310</v>
      </c>
      <c r="D120" s="25" t="s">
        <v>317</v>
      </c>
      <c r="E120" s="26" t="s">
        <v>318</v>
      </c>
      <c r="F120" s="27">
        <v>273</v>
      </c>
      <c r="G120" s="33">
        <f>+F120+(0.21*F120)</f>
        <v>330.33</v>
      </c>
      <c r="H120" s="28">
        <f t="shared" si="3"/>
        <v>330.33</v>
      </c>
      <c r="I120" s="29">
        <f t="shared" si="4"/>
        <v>331</v>
      </c>
      <c r="P120" s="38"/>
      <c r="Q120" s="39"/>
      <c r="R120" s="39"/>
    </row>
    <row r="121" spans="1:9" ht="19.5" customHeight="1">
      <c r="A121" s="6"/>
      <c r="B121" s="23" t="s">
        <v>319</v>
      </c>
      <c r="C121" s="24" t="s">
        <v>310</v>
      </c>
      <c r="D121" s="25" t="s">
        <v>320</v>
      </c>
      <c r="E121" s="26" t="s">
        <v>321</v>
      </c>
      <c r="F121" s="27">
        <v>377</v>
      </c>
      <c r="G121" s="33">
        <f t="shared" si="6"/>
        <v>456.17</v>
      </c>
      <c r="H121" s="28">
        <f t="shared" si="3"/>
        <v>456.17</v>
      </c>
      <c r="I121" s="29">
        <f t="shared" si="4"/>
        <v>457</v>
      </c>
    </row>
    <row r="122" spans="1:9" ht="19.5" customHeight="1">
      <c r="A122" s="6"/>
      <c r="B122" s="23" t="s">
        <v>322</v>
      </c>
      <c r="C122" s="24" t="s">
        <v>310</v>
      </c>
      <c r="D122" s="25" t="s">
        <v>39</v>
      </c>
      <c r="E122" s="26" t="s">
        <v>323</v>
      </c>
      <c r="F122" s="27">
        <v>260</v>
      </c>
      <c r="G122" s="33">
        <f t="shared" si="6"/>
        <v>314.6</v>
      </c>
      <c r="H122" s="28">
        <f t="shared" si="3"/>
        <v>314.6</v>
      </c>
      <c r="I122" s="29">
        <f t="shared" si="4"/>
        <v>315</v>
      </c>
    </row>
    <row r="123" spans="1:9" ht="19.5" customHeight="1">
      <c r="A123" s="6"/>
      <c r="B123" s="23" t="s">
        <v>324</v>
      </c>
      <c r="C123" s="24" t="s">
        <v>294</v>
      </c>
      <c r="D123" s="25" t="s">
        <v>325</v>
      </c>
      <c r="E123" s="26" t="s">
        <v>89</v>
      </c>
      <c r="F123" s="27">
        <v>247</v>
      </c>
      <c r="G123" s="33">
        <f t="shared" si="6"/>
        <v>298.87</v>
      </c>
      <c r="H123" s="28">
        <f t="shared" si="3"/>
        <v>298.87</v>
      </c>
      <c r="I123" s="29">
        <f t="shared" si="4"/>
        <v>299</v>
      </c>
    </row>
    <row r="124" spans="1:9" ht="19.5" customHeight="1">
      <c r="A124" s="6"/>
      <c r="B124" s="23" t="s">
        <v>326</v>
      </c>
      <c r="C124" s="24" t="s">
        <v>327</v>
      </c>
      <c r="D124" s="25">
        <v>2</v>
      </c>
      <c r="E124" s="26"/>
      <c r="F124" s="27">
        <v>247</v>
      </c>
      <c r="G124" s="33">
        <f t="shared" si="6"/>
        <v>298.87</v>
      </c>
      <c r="H124" s="28">
        <f t="shared" si="3"/>
        <v>298.87</v>
      </c>
      <c r="I124" s="29">
        <f t="shared" si="4"/>
        <v>299</v>
      </c>
    </row>
    <row r="125" spans="1:9" ht="19.5" customHeight="1">
      <c r="A125" s="6"/>
      <c r="B125" s="23" t="s">
        <v>328</v>
      </c>
      <c r="C125" s="24" t="s">
        <v>329</v>
      </c>
      <c r="D125" s="25">
        <v>2</v>
      </c>
      <c r="E125" s="26"/>
      <c r="F125" s="27">
        <v>325</v>
      </c>
      <c r="G125" s="33"/>
      <c r="H125" s="28">
        <f t="shared" si="3"/>
        <v>393.25</v>
      </c>
      <c r="I125" s="29">
        <f t="shared" si="4"/>
        <v>394</v>
      </c>
    </row>
    <row r="126" spans="1:9" ht="19.5" customHeight="1">
      <c r="A126" s="6"/>
      <c r="B126" s="30" t="s">
        <v>330</v>
      </c>
      <c r="C126" s="31" t="s">
        <v>331</v>
      </c>
      <c r="D126" s="40">
        <v>2</v>
      </c>
      <c r="E126" s="41"/>
      <c r="F126" s="42">
        <v>520</v>
      </c>
      <c r="G126" s="33"/>
      <c r="H126" s="43">
        <f t="shared" si="3"/>
        <v>629.2</v>
      </c>
      <c r="I126" s="44">
        <f t="shared" si="4"/>
        <v>630</v>
      </c>
    </row>
    <row r="127" spans="1:9" ht="19.5" customHeight="1">
      <c r="A127" s="6"/>
      <c r="B127" s="35"/>
      <c r="C127" s="45"/>
      <c r="D127" s="46"/>
      <c r="E127" s="47"/>
      <c r="F127" s="48"/>
      <c r="G127" s="49"/>
      <c r="H127" s="50"/>
      <c r="I127" s="50"/>
    </row>
    <row r="128" spans="2:9" ht="20.25">
      <c r="B128" s="51" t="s">
        <v>332</v>
      </c>
      <c r="C128" s="51"/>
      <c r="D128" s="52" t="s">
        <v>333</v>
      </c>
      <c r="E128" s="53"/>
      <c r="F128" s="54"/>
      <c r="G128" s="38"/>
      <c r="I128" s="55"/>
    </row>
    <row r="129" spans="2:7" ht="20.25">
      <c r="B129" s="51" t="s">
        <v>334</v>
      </c>
      <c r="C129" s="51"/>
      <c r="D129" s="52" t="s">
        <v>335</v>
      </c>
      <c r="E129" s="53"/>
      <c r="F129" s="54"/>
      <c r="G129" s="38"/>
    </row>
    <row r="130" spans="2:7" ht="20.25">
      <c r="B130" s="51" t="s">
        <v>336</v>
      </c>
      <c r="C130" s="51"/>
      <c r="D130" s="52" t="s">
        <v>337</v>
      </c>
      <c r="E130" s="53"/>
      <c r="F130" s="54"/>
      <c r="G130" s="38"/>
    </row>
    <row r="131" spans="2:7" ht="20.25">
      <c r="B131" s="51"/>
      <c r="C131" s="51"/>
      <c r="D131" s="52"/>
      <c r="E131" s="53"/>
      <c r="F131" s="54"/>
      <c r="G131" s="38"/>
    </row>
    <row r="132" spans="2:4" ht="23.25">
      <c r="B132" s="51" t="s">
        <v>338</v>
      </c>
      <c r="C132" s="56"/>
      <c r="D132" s="57" t="s">
        <v>339</v>
      </c>
    </row>
    <row r="133" spans="2:3" ht="18.75">
      <c r="B133" s="51" t="s">
        <v>340</v>
      </c>
      <c r="C133" s="56"/>
    </row>
  </sheetData>
  <sheetProtection selectLockedCells="1" selectUnlockedCells="1"/>
  <mergeCells count="4">
    <mergeCell ref="B1:I1"/>
    <mergeCell ref="B103:B104"/>
    <mergeCell ref="C103:C104"/>
    <mergeCell ref="E103:E104"/>
  </mergeCells>
  <hyperlinks>
    <hyperlink ref="D132" r:id="rId1" display="www.modelarnateplice.cz"/>
  </hyperlinks>
  <printOptions horizontalCentered="1"/>
  <pageMargins left="0.7083333333333334" right="0.7083333333333334" top="0.7479166666666667" bottom="0.5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Dobiášová</dc:creator>
  <cp:keywords/>
  <dc:description/>
  <cp:lastModifiedBy>Miro</cp:lastModifiedBy>
  <cp:lastPrinted>2016-03-10T10:36:49Z</cp:lastPrinted>
  <dcterms:created xsi:type="dcterms:W3CDTF">2015-04-30T08:22:46Z</dcterms:created>
  <dcterms:modified xsi:type="dcterms:W3CDTF">2016-03-10T10:38:13Z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